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1\"/>
    </mc:Choice>
  </mc:AlternateContent>
  <xr:revisionPtr revIDLastSave="0" documentId="13_ncr:1_{82DC7EA9-BCFF-4A34-9600-61DCB696D42D}" xr6:coauthVersionLast="47" xr6:coauthVersionMax="47" xr10:uidLastSave="{00000000-0000-0000-0000-000000000000}"/>
  <bookViews>
    <workbookView xWindow="576" yWindow="249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2-01" sheetId="6" r:id="rId6"/>
    <sheet name="ОСР 27-09-01" sheetId="7" r:id="rId7"/>
    <sheet name="ОСР 27-12-01" sheetId="8" r:id="rId8"/>
    <sheet name="ОСР 322-02-01" sheetId="9" r:id="rId9"/>
    <sheet name="ОСР 322-09-01" sheetId="10" r:id="rId10"/>
    <sheet name="ОСР 322-12-01" sheetId="11" r:id="rId11"/>
    <sheet name="ОСР 1-02-01" sheetId="12" r:id="rId12"/>
    <sheet name="ОСР 1-09-01" sheetId="13" r:id="rId13"/>
    <sheet name="ОСР 1-12-01" sheetId="14" r:id="rId14"/>
    <sheet name="ОСР 556-02-01" sheetId="15" r:id="rId15"/>
    <sheet name="ОСР 556-12-01" sheetId="16" r:id="rId16"/>
    <sheet name="ОСР 528-02-01" sheetId="17" r:id="rId17"/>
    <sheet name="ОСР 528-09-01" sheetId="18" r:id="rId18"/>
    <sheet name="ОСР 528-12-01" sheetId="19" r:id="rId19"/>
    <sheet name="Источники ЦИ" sheetId="20" r:id="rId20"/>
    <sheet name="Цена МАТ и ОБ по ТКП" sheetId="2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2" l="1"/>
  <c r="G87" i="2"/>
  <c r="F87" i="2"/>
  <c r="E87" i="2"/>
  <c r="D87" i="2"/>
  <c r="H86" i="2"/>
  <c r="G86" i="2"/>
  <c r="F86" i="2"/>
  <c r="E86" i="2"/>
  <c r="D86" i="2"/>
  <c r="H85" i="2"/>
  <c r="G85" i="2"/>
  <c r="F85" i="2"/>
  <c r="E85" i="2"/>
  <c r="D85" i="2"/>
  <c r="H83" i="2"/>
  <c r="G83" i="2"/>
  <c r="F83" i="2"/>
  <c r="E83" i="2"/>
  <c r="D83" i="2"/>
  <c r="H82" i="2"/>
  <c r="G82" i="2"/>
  <c r="F82" i="2"/>
  <c r="E82" i="2"/>
  <c r="D82" i="2"/>
  <c r="H81" i="2"/>
  <c r="G81" i="2"/>
  <c r="F81" i="2"/>
  <c r="E81" i="2"/>
  <c r="D81" i="2"/>
  <c r="H69" i="2"/>
  <c r="G69" i="2"/>
  <c r="F69" i="2"/>
  <c r="E69" i="2"/>
  <c r="D69" i="2"/>
  <c r="H68" i="2"/>
  <c r="H46" i="2"/>
  <c r="G46" i="2"/>
  <c r="F46" i="2"/>
  <c r="E46" i="2"/>
  <c r="D46" i="2"/>
  <c r="H45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<sst xmlns="http://schemas.openxmlformats.org/spreadsheetml/2006/main" count="758" uniqueCount="248">
  <si>
    <t>СВОДКА ЗАТРАТ</t>
  </si>
  <si>
    <t>P_0321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</si>
  <si>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</si>
  <si>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</si>
  <si>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</si>
  <si>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</si>
  <si>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</si>
  <si>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</si>
  <si>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</si>
  <si>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</si>
  <si>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</si>
  <si>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</si>
  <si>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</si>
  <si>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</si>
  <si>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</si>
  <si>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</si>
  <si>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</si>
  <si>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</si>
  <si>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</si>
  <si>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</si>
  <si>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</si>
  <si>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</si>
  <si>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</si>
  <si>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</si>
  <si>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</si>
  <si>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</si>
  <si>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</si>
  <si>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</si>
  <si>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</si>
  <si>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</si>
  <si>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</si>
  <si>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</si>
  <si>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</si>
  <si>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</si>
  <si>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</si>
  <si>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</si>
  <si>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</si>
  <si>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</si>
  <si>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</si>
  <si>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</si>
  <si>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</si>
  <si>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</si>
  <si>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</si>
  <si>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ОСР 322-02-01</t>
  </si>
  <si>
    <t>"Реконструкция РУ-0,4 кВ КТП Яг 907/160кВА"Ставропольский район,Самарская область</t>
  </si>
  <si>
    <t>ЛС-3</t>
  </si>
  <si>
    <t>Учет электроэнергии</t>
  </si>
  <si>
    <t>ОСР-556-02-01</t>
  </si>
  <si>
    <t>Ограждение КТП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</si>
  <si>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</si>
  <si>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</si>
  <si>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</si>
  <si>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</si>
  <si>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</si>
  <si>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</si>
  <si>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</si>
  <si>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</si>
  <si>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</si>
  <si>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</si>
  <si>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</si>
  <si>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</si>
  <si>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</si>
  <si>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</si>
  <si>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</si>
  <si>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</si>
  <si>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</si>
  <si>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</si>
  <si>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</si>
  <si>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</si>
  <si>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</si>
  <si>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</si>
  <si>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</si>
  <si>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</si>
  <si>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</si>
  <si>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</si>
  <si>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</si>
  <si>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</si>
  <si>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</si>
  <si>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</si>
  <si>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</si>
  <si>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</si>
  <si>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ОСР 322-09-01</t>
  </si>
  <si>
    <t>ЛС-5</t>
  </si>
  <si>
    <t>ПНР</t>
  </si>
  <si>
    <t>ОСР-528-09-01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</si>
  <si>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</si>
  <si>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</si>
  <si>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</si>
  <si>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</si>
  <si>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</si>
  <si>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</si>
  <si>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</si>
  <si>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</si>
  <si>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</si>
  <si>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ОСР 322-12-01</t>
  </si>
  <si>
    <t>Проектные и Изыскательские работы</t>
  </si>
  <si>
    <t>Смета</t>
  </si>
  <si>
    <t>ПИР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</si>
  <si>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</si>
  <si>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</si>
  <si>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</si>
  <si>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</si>
  <si>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</si>
  <si>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</si>
  <si>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</si>
  <si>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</si>
  <si>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</si>
  <si>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</si>
  <si>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</si>
  <si>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</si>
  <si>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</si>
  <si>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</si>
  <si>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</si>
  <si>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</si>
  <si>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</si>
  <si>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</si>
  <si>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</si>
  <si>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</si>
  <si>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</si>
  <si>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</si>
  <si>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</si>
  <si>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</si>
  <si>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</si>
  <si>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</si>
  <si>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</si>
  <si>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</si>
  <si>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</si>
  <si>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</si>
  <si>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</si>
  <si>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</si>
  <si>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</si>
  <si>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</si>
  <si>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</si>
  <si>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</si>
  <si>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</si>
  <si>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</si>
  <si>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</si>
  <si>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</si>
  <si>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</si>
  <si>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</si>
  <si>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Проектные работы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</si>
  <si>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</si>
  <si>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</si>
  <si>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</si>
  <si>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</si>
  <si>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</si>
  <si>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</si>
  <si>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</si>
  <si>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</si>
  <si>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</si>
  <si>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</si>
  <si>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</si>
  <si>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</si>
  <si>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</si>
  <si>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</si>
  <si>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</si>
  <si>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</si>
  <si>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</si>
  <si>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</si>
  <si>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</si>
  <si>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</si>
  <si>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</si>
  <si>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</si>
  <si>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</si>
  <si>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</si>
  <si>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</si>
  <si>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</si>
  <si>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</si>
  <si>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</si>
  <si>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</si>
  <si>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</si>
  <si>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</si>
  <si>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</si>
  <si>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</si>
  <si>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</si>
  <si>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</si>
  <si>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</si>
  <si>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528-09-01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</si>
  <si>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</si>
  <si>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</si>
  <si>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</si>
  <si>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6-12-01</t>
  </si>
  <si>
    <t>ОСР 27-12-01</t>
  </si>
  <si>
    <t>ОСР 528-12-01</t>
  </si>
  <si>
    <t>ОСР 27-02-01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</si>
  <si>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</si>
  <si>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</si>
  <si>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</si>
  <si>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</si>
  <si>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</si>
  <si>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</si>
  <si>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</si>
  <si>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</si>
  <si>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</si>
  <si>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</si>
  <si>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1-02-01</t>
  </si>
  <si>
    <t>ОСР 1-09-01</t>
  </si>
  <si>
    <t>ОСР 556-02-01</t>
  </si>
  <si>
    <t>ОСР 528-02-01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</si>
  <si>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</si>
  <si>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</si>
  <si>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</si>
  <si>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</si>
  <si>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</si>
  <si>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</si>
  <si>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</si>
  <si>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</si>
  <si>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</si>
  <si>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</si>
  <si>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</si>
  <si>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</si>
  <si>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</si>
  <si>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</si>
  <si>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</si>
  <si>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</si>
  <si>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</si>
  <si>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</si>
  <si>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</si>
  <si>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</si>
  <si>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</si>
  <si>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</si>
  <si>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</si>
  <si>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</si>
  <si>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КТП 630 кВА тупиковая, напряжением 10/0,4</t>
  </si>
  <si>
    <t>10/0.4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</si>
  <si>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</si>
  <si>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</si>
  <si>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</si>
  <si>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</si>
  <si>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</si>
  <si>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</si>
  <si>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</si>
  <si>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</si>
  <si>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</si>
  <si>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</si>
  <si>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</si>
  <si>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</si>
  <si>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</si>
  <si>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</si>
  <si>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</si>
  <si>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</si>
  <si>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</si>
  <si>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</si>
  <si>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</si>
  <si>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ФСБЦ-21.1.07.02-1148</t>
  </si>
  <si>
    <t>Труба полиэтиленовая толстостенная гладкая 110мм</t>
  </si>
  <si>
    <t>ФСБЦ-24.3.02.02-0004</t>
  </si>
  <si>
    <t>КП Исх. №103 от 27.02.2024г СВЭМ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</si>
</sst>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3" fillId="0" borderId="1" xfId="1" applyNumberFormat="1" applyFont="1" applyFill="1" applyBorder="1" applyAlignment="1">
      <alignment horizontal="left" vertical="center" wrapText="1" indent="17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33203125" customWidth="1"/>
    <col min="7" max="9" width="17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225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ССР!D87+ССР!E87</f>
        <v>13462.1269199525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ССР!F87</f>
        <v>21483.648735028499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ССР!G87</f>
        <v>3645.1591165289801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38590.934771510001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6431.8224615100098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42702.199882783301</v>
      </c>
      <c r="D40" s="57"/>
      <c r="E40" s="66">
        <f>D40-C40</f>
        <v>-42702.199882783301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42702.199882783301</v>
      </c>
      <c r="D42" s="57"/>
      <c r="E42" s="66">
        <f>D42-C42</f>
        <v>-42702.199882783301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83</v>
      </c>
      <c r="D13" s="32">
        <v>0</v>
      </c>
      <c r="E13" s="32">
        <v>0</v>
      </c>
      <c r="F13" s="32">
        <v>0</v>
      </c>
      <c r="G13" s="32">
        <v>341.90057783371998</v>
      </c>
      <c r="H13" s="32">
        <v>341.90057783371998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341.90057783371998</v>
      </c>
      <c r="H14" s="32">
        <v>341.90057783371998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140</v>
      </c>
      <c r="D13" s="32">
        <v>0</v>
      </c>
      <c r="E13" s="32">
        <v>0</v>
      </c>
      <c r="F13" s="32">
        <v>0</v>
      </c>
      <c r="G13" s="32">
        <v>411.53537442003</v>
      </c>
      <c r="H13" s="32">
        <v>411.53537442003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411.53537442003</v>
      </c>
      <c r="H14" s="32">
        <v>411.53537442003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45</v>
      </c>
      <c r="C13" s="3" t="s">
        <v>46</v>
      </c>
      <c r="D13" s="32">
        <v>0.45772622380729</v>
      </c>
      <c r="E13" s="32">
        <v>226.34677941437999</v>
      </c>
      <c r="F13" s="32">
        <v>0</v>
      </c>
      <c r="G13" s="32">
        <v>0</v>
      </c>
      <c r="H13" s="32">
        <v>226.80450563818999</v>
      </c>
      <c r="J13" s="20"/>
    </row>
    <row r="14" spans="1:14">
      <c r="A14" s="2"/>
      <c r="B14" s="33"/>
      <c r="C14" s="33" t="s">
        <v>120</v>
      </c>
      <c r="D14" s="32">
        <v>0.45772622380729</v>
      </c>
      <c r="E14" s="32">
        <v>226.34677941437999</v>
      </c>
      <c r="F14" s="32">
        <v>0</v>
      </c>
      <c r="G14" s="32">
        <v>0</v>
      </c>
      <c r="H14" s="32">
        <v>226.80450563818999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144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82</v>
      </c>
      <c r="C13" s="3" t="s">
        <v>145</v>
      </c>
      <c r="D13" s="32">
        <v>0</v>
      </c>
      <c r="E13" s="32">
        <v>0</v>
      </c>
      <c r="F13" s="32">
        <v>0</v>
      </c>
      <c r="G13" s="32">
        <v>2.6929172253433</v>
      </c>
      <c r="H13" s="32">
        <v>2.6929172253433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2.6929172253433</v>
      </c>
      <c r="H14" s="32">
        <v>2.6929172253433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140</v>
      </c>
      <c r="D13" s="32">
        <v>0</v>
      </c>
      <c r="E13" s="32">
        <v>0</v>
      </c>
      <c r="F13" s="32">
        <v>0</v>
      </c>
      <c r="G13" s="32">
        <v>47.905394235332999</v>
      </c>
      <c r="H13" s="32">
        <v>47.905394235332999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47.905394235332999</v>
      </c>
      <c r="H14" s="32">
        <v>47.905394235332999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E13" sqref="E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148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149</v>
      </c>
      <c r="C13" s="3" t="s">
        <v>48</v>
      </c>
      <c r="D13" s="32">
        <v>47.203623188405999</v>
      </c>
      <c r="E13" s="32">
        <v>0</v>
      </c>
      <c r="F13" s="32">
        <v>0</v>
      </c>
      <c r="G13" s="32">
        <v>0</v>
      </c>
      <c r="H13" s="32">
        <v>47.203623188405999</v>
      </c>
      <c r="J13" s="20"/>
    </row>
    <row r="14" spans="1:14">
      <c r="A14" s="2"/>
      <c r="B14" s="33"/>
      <c r="C14" s="33" t="s">
        <v>120</v>
      </c>
      <c r="D14" s="32">
        <v>47.203623188405999</v>
      </c>
      <c r="E14" s="32">
        <v>0</v>
      </c>
      <c r="F14" s="32">
        <v>0</v>
      </c>
      <c r="G14" s="32">
        <v>0</v>
      </c>
      <c r="H14" s="32">
        <v>47.203623188405999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240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151</v>
      </c>
      <c r="C13" s="3" t="s">
        <v>140</v>
      </c>
      <c r="D13" s="32">
        <v>0</v>
      </c>
      <c r="E13" s="32">
        <v>0</v>
      </c>
      <c r="F13" s="32">
        <v>0</v>
      </c>
      <c r="G13" s="32">
        <v>216756.52173913</v>
      </c>
      <c r="H13" s="32">
        <v>216756.52173913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216756.52173913</v>
      </c>
      <c r="H14" s="32">
        <v>216756.52173913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241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50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153</v>
      </c>
      <c r="C13" s="3" t="s">
        <v>154</v>
      </c>
      <c r="D13" s="32">
        <v>1250.3752792830001</v>
      </c>
      <c r="E13" s="32">
        <v>47.115210708622001</v>
      </c>
      <c r="F13" s="32">
        <v>9798.1961886406007</v>
      </c>
      <c r="G13" s="32">
        <v>0</v>
      </c>
      <c r="H13" s="32">
        <v>11095.686678632001</v>
      </c>
      <c r="J13" s="20"/>
    </row>
    <row r="14" spans="1:14">
      <c r="A14" s="2"/>
      <c r="B14" s="33"/>
      <c r="C14" s="33" t="s">
        <v>120</v>
      </c>
      <c r="D14" s="32">
        <v>1250.3752792830001</v>
      </c>
      <c r="E14" s="32">
        <v>47.115210708622001</v>
      </c>
      <c r="F14" s="32">
        <v>9798.1961886406007</v>
      </c>
      <c r="G14" s="32">
        <v>0</v>
      </c>
      <c r="H14" s="32">
        <v>11095.686678632001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242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156</v>
      </c>
      <c r="C13" s="3" t="s">
        <v>157</v>
      </c>
      <c r="D13" s="32">
        <v>0</v>
      </c>
      <c r="E13" s="32">
        <v>0</v>
      </c>
      <c r="F13" s="32">
        <v>0</v>
      </c>
      <c r="G13" s="32">
        <v>213.60059398609999</v>
      </c>
      <c r="H13" s="32">
        <v>213.60059398609999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213.60059398609999</v>
      </c>
      <c r="H14" s="32">
        <v>213.60059398609999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243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92</v>
      </c>
      <c r="D13" s="32">
        <v>0</v>
      </c>
      <c r="E13" s="32">
        <v>0</v>
      </c>
      <c r="F13" s="32">
        <v>0</v>
      </c>
      <c r="G13" s="32">
        <v>977.26418061766003</v>
      </c>
      <c r="H13" s="32">
        <v>977.26418061766003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977.26418061766003</v>
      </c>
      <c r="H14" s="32">
        <v>977.26418061766003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7"/>
  <sheetViews>
    <sheetView topLeftCell="C7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226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5746.9596287920003</v>
      </c>
      <c r="E25" s="41">
        <v>2370.6041066733001</v>
      </c>
      <c r="F25" s="41">
        <v>0</v>
      </c>
      <c r="G25" s="41">
        <v>34.582978723403997</v>
      </c>
      <c r="H25" s="41">
        <v>8152.1467141886997</v>
      </c>
    </row>
    <row r="26" spans="1:8" ht="31.2">
      <c r="A26" s="2">
        <v>2</v>
      </c>
      <c r="B26" s="2" t="s">
        <v>41</v>
      </c>
      <c r="C26" s="42" t="s">
        <v>42</v>
      </c>
      <c r="D26" s="41">
        <v>172.27490763387999</v>
      </c>
      <c r="E26" s="41">
        <v>11.732158963071001</v>
      </c>
      <c r="F26" s="41">
        <v>0</v>
      </c>
      <c r="G26" s="41">
        <v>0</v>
      </c>
      <c r="H26" s="41">
        <v>184.00706659695001</v>
      </c>
    </row>
    <row r="27" spans="1:8" ht="31.2">
      <c r="A27" s="2">
        <v>3</v>
      </c>
      <c r="B27" s="2" t="s">
        <v>43</v>
      </c>
      <c r="C27" s="42" t="s">
        <v>44</v>
      </c>
      <c r="D27" s="41">
        <v>340.07083468016998</v>
      </c>
      <c r="E27" s="41">
        <v>147.21590629658999</v>
      </c>
      <c r="F27" s="41">
        <v>7583.3966390525002</v>
      </c>
      <c r="G27" s="41">
        <v>0</v>
      </c>
      <c r="H27" s="41">
        <v>8070.6833800292998</v>
      </c>
    </row>
    <row r="28" spans="1:8">
      <c r="A28" s="2">
        <v>4</v>
      </c>
      <c r="B28" s="2" t="s">
        <v>45</v>
      </c>
      <c r="C28" s="42" t="s">
        <v>46</v>
      </c>
      <c r="D28" s="41">
        <v>0.45772622380729</v>
      </c>
      <c r="E28" s="41">
        <v>226.34677941437999</v>
      </c>
      <c r="F28" s="41">
        <v>0</v>
      </c>
      <c r="G28" s="41">
        <v>0</v>
      </c>
      <c r="H28" s="41">
        <v>226.80450563818999</v>
      </c>
    </row>
    <row r="29" spans="1:8">
      <c r="A29" s="2">
        <v>5</v>
      </c>
      <c r="B29" s="2" t="s">
        <v>47</v>
      </c>
      <c r="C29" s="42" t="s">
        <v>48</v>
      </c>
      <c r="D29" s="41">
        <v>51.505526927562002</v>
      </c>
      <c r="E29" s="41">
        <v>0</v>
      </c>
      <c r="F29" s="41">
        <v>0</v>
      </c>
      <c r="G29" s="41">
        <v>0</v>
      </c>
      <c r="H29" s="41">
        <v>51.505526927562002</v>
      </c>
    </row>
    <row r="30" spans="1:8" ht="31.2">
      <c r="A30" s="2">
        <v>6</v>
      </c>
      <c r="B30" s="2" t="s">
        <v>49</v>
      </c>
      <c r="C30" s="42" t="s">
        <v>50</v>
      </c>
      <c r="D30" s="41">
        <v>1250.3752792830001</v>
      </c>
      <c r="E30" s="41">
        <v>47.115210708622001</v>
      </c>
      <c r="F30" s="41">
        <v>9798.1961886406007</v>
      </c>
      <c r="G30" s="41">
        <v>0</v>
      </c>
      <c r="H30" s="41">
        <v>11095.686678632001</v>
      </c>
    </row>
    <row r="31" spans="1:8">
      <c r="A31" s="2"/>
      <c r="B31" s="33"/>
      <c r="C31" s="33" t="s">
        <v>51</v>
      </c>
      <c r="D31" s="41">
        <v>7561.6439035404001</v>
      </c>
      <c r="E31" s="41">
        <v>2803.0141620559998</v>
      </c>
      <c r="F31" s="41">
        <v>17381.592827692999</v>
      </c>
      <c r="G31" s="41">
        <v>34.582978723403997</v>
      </c>
      <c r="H31" s="41">
        <v>27780.833872013001</v>
      </c>
    </row>
    <row r="32" spans="1:8">
      <c r="A32" s="2"/>
      <c r="B32" s="33"/>
      <c r="C32" s="44" t="s">
        <v>52</v>
      </c>
      <c r="D32" s="41"/>
      <c r="E32" s="41"/>
      <c r="F32" s="41"/>
      <c r="G32" s="41"/>
      <c r="H32" s="41"/>
    </row>
    <row r="33" spans="1:8" s="35" customFormat="1">
      <c r="A33" s="45"/>
      <c r="B33" s="45"/>
      <c r="C33" s="46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33" t="s">
        <v>53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39"/>
      <c r="B35" s="33"/>
      <c r="C35" s="40" t="s">
        <v>54</v>
      </c>
      <c r="D35" s="41"/>
      <c r="E35" s="41"/>
      <c r="F35" s="41"/>
      <c r="G35" s="41"/>
      <c r="H35" s="41"/>
    </row>
    <row r="36" spans="1:8">
      <c r="A36" s="39"/>
      <c r="B36" s="2"/>
      <c r="C36" s="47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40" t="s">
        <v>55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>
      <c r="A38" s="2"/>
      <c r="B38" s="33"/>
      <c r="C38" s="44" t="s">
        <v>56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57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31.5" customHeight="1">
      <c r="A41" s="2"/>
      <c r="B41" s="33"/>
      <c r="C41" s="44" t="s">
        <v>58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59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44" t="s">
        <v>60</v>
      </c>
      <c r="D44" s="41"/>
      <c r="E44" s="41"/>
      <c r="F44" s="41"/>
      <c r="G44" s="41"/>
      <c r="H44" s="41"/>
    </row>
    <row r="45" spans="1:8" s="35" customFormat="1">
      <c r="A45" s="45"/>
      <c r="B45" s="45"/>
      <c r="C45" s="46"/>
      <c r="D45" s="41"/>
      <c r="E45" s="41"/>
      <c r="F45" s="41"/>
      <c r="G45" s="41"/>
      <c r="H45" s="41">
        <f>SUM(D45:G45)</f>
        <v>0</v>
      </c>
    </row>
    <row r="46" spans="1:8">
      <c r="A46" s="2"/>
      <c r="B46" s="33"/>
      <c r="C46" s="33" t="s">
        <v>61</v>
      </c>
      <c r="D46" s="41">
        <f>SUM(D45:D45)</f>
        <v>0</v>
      </c>
      <c r="E46" s="41">
        <f>SUM(E45:E45)</f>
        <v>0</v>
      </c>
      <c r="F46" s="41">
        <f>SUM(F45:F45)</f>
        <v>0</v>
      </c>
      <c r="G46" s="41">
        <f>SUM(G45:G45)</f>
        <v>0</v>
      </c>
      <c r="H46" s="41">
        <f>SUM(D46:G46)</f>
        <v>0</v>
      </c>
    </row>
    <row r="47" spans="1:8">
      <c r="A47" s="2"/>
      <c r="B47" s="33"/>
      <c r="C47" s="33" t="s">
        <v>62</v>
      </c>
      <c r="D47" s="41">
        <v>7561.6439035404001</v>
      </c>
      <c r="E47" s="41">
        <v>2803.0141620559998</v>
      </c>
      <c r="F47" s="41">
        <v>17381.592827692999</v>
      </c>
      <c r="G47" s="41">
        <v>34.582978723403997</v>
      </c>
      <c r="H47" s="41">
        <v>27780.833872013001</v>
      </c>
    </row>
    <row r="48" spans="1:8">
      <c r="A48" s="2"/>
      <c r="B48" s="33"/>
      <c r="C48" s="44" t="s">
        <v>63</v>
      </c>
      <c r="D48" s="41"/>
      <c r="E48" s="41"/>
      <c r="F48" s="41"/>
      <c r="G48" s="41"/>
      <c r="H48" s="41"/>
    </row>
    <row r="49" spans="1:8" ht="31.2">
      <c r="A49" s="2">
        <v>7</v>
      </c>
      <c r="B49" s="2" t="s">
        <v>64</v>
      </c>
      <c r="C49" s="42" t="s">
        <v>65</v>
      </c>
      <c r="D49" s="41">
        <v>152.19536597773001</v>
      </c>
      <c r="E49" s="41">
        <v>62.924588973924003</v>
      </c>
      <c r="F49" s="41">
        <v>0</v>
      </c>
      <c r="G49" s="41">
        <v>0</v>
      </c>
      <c r="H49" s="41">
        <v>215.11995495165999</v>
      </c>
    </row>
    <row r="50" spans="1:8" ht="31.2">
      <c r="A50" s="2">
        <v>8</v>
      </c>
      <c r="B50" s="2" t="s">
        <v>64</v>
      </c>
      <c r="C50" s="42" t="s">
        <v>66</v>
      </c>
      <c r="D50" s="41">
        <v>3.4454981526777</v>
      </c>
      <c r="E50" s="41">
        <v>0.23464317926143</v>
      </c>
      <c r="F50" s="41">
        <v>0</v>
      </c>
      <c r="G50" s="41">
        <v>0</v>
      </c>
      <c r="H50" s="41">
        <v>3.6801413319391001</v>
      </c>
    </row>
    <row r="51" spans="1:8" ht="31.2">
      <c r="A51" s="2">
        <v>9</v>
      </c>
      <c r="B51" s="2" t="s">
        <v>64</v>
      </c>
      <c r="C51" s="42" t="s">
        <v>67</v>
      </c>
      <c r="D51" s="41">
        <v>2.8581633625878</v>
      </c>
      <c r="E51" s="41">
        <v>1.6494873137323001</v>
      </c>
      <c r="F51" s="41">
        <v>0</v>
      </c>
      <c r="G51" s="41">
        <v>0</v>
      </c>
      <c r="H51" s="41">
        <v>4.5076506763201003</v>
      </c>
    </row>
    <row r="52" spans="1:8" ht="31.2">
      <c r="A52" s="2">
        <v>10</v>
      </c>
      <c r="B52" s="2" t="s">
        <v>64</v>
      </c>
      <c r="C52" s="42" t="s">
        <v>68</v>
      </c>
      <c r="D52" s="41">
        <v>26.038925486248999</v>
      </c>
      <c r="E52" s="41">
        <v>0.93837612805500004</v>
      </c>
      <c r="F52" s="41">
        <v>0</v>
      </c>
      <c r="G52" s="41">
        <v>0</v>
      </c>
      <c r="H52" s="41">
        <v>26.977301614304</v>
      </c>
    </row>
    <row r="53" spans="1:8">
      <c r="A53" s="2"/>
      <c r="B53" s="33"/>
      <c r="C53" s="33" t="s">
        <v>69</v>
      </c>
      <c r="D53" s="41">
        <v>184.53795297925001</v>
      </c>
      <c r="E53" s="41">
        <v>65.747095594971995</v>
      </c>
      <c r="F53" s="41">
        <v>0</v>
      </c>
      <c r="G53" s="41">
        <v>0</v>
      </c>
      <c r="H53" s="41">
        <v>250.28504857422001</v>
      </c>
    </row>
    <row r="54" spans="1:8">
      <c r="A54" s="2"/>
      <c r="B54" s="33"/>
      <c r="C54" s="33" t="s">
        <v>70</v>
      </c>
      <c r="D54" s="41">
        <v>7746.1818565195999</v>
      </c>
      <c r="E54" s="41">
        <v>2868.7612576510001</v>
      </c>
      <c r="F54" s="41">
        <v>17381.592827692999</v>
      </c>
      <c r="G54" s="41">
        <v>34.582978723403997</v>
      </c>
      <c r="H54" s="41">
        <v>28031.118920587</v>
      </c>
    </row>
    <row r="55" spans="1:8">
      <c r="A55" s="2"/>
      <c r="B55" s="33"/>
      <c r="C55" s="33" t="s">
        <v>71</v>
      </c>
      <c r="D55" s="41"/>
      <c r="E55" s="41"/>
      <c r="F55" s="41"/>
      <c r="G55" s="41"/>
      <c r="H55" s="41"/>
    </row>
    <row r="56" spans="1:8">
      <c r="A56" s="2">
        <v>11</v>
      </c>
      <c r="B56" s="2" t="s">
        <v>72</v>
      </c>
      <c r="C56" s="48" t="s">
        <v>73</v>
      </c>
      <c r="D56" s="41">
        <v>0</v>
      </c>
      <c r="E56" s="41">
        <v>0</v>
      </c>
      <c r="F56" s="41">
        <v>0</v>
      </c>
      <c r="G56" s="41">
        <v>36.158839170467999</v>
      </c>
      <c r="H56" s="41">
        <v>36.158839170467999</v>
      </c>
    </row>
    <row r="57" spans="1:8" ht="31.2">
      <c r="A57" s="2">
        <v>12</v>
      </c>
      <c r="B57" s="2" t="s">
        <v>74</v>
      </c>
      <c r="C57" s="48" t="s">
        <v>75</v>
      </c>
      <c r="D57" s="41">
        <v>205.65294858554</v>
      </c>
      <c r="E57" s="41">
        <v>71.092383807302994</v>
      </c>
      <c r="F57" s="41">
        <v>0</v>
      </c>
      <c r="G57" s="41">
        <v>0</v>
      </c>
      <c r="H57" s="41">
        <v>276.74533239284</v>
      </c>
    </row>
    <row r="58" spans="1:8">
      <c r="A58" s="2">
        <v>13</v>
      </c>
      <c r="B58" s="2" t="s">
        <v>76</v>
      </c>
      <c r="C58" s="48" t="s">
        <v>77</v>
      </c>
      <c r="D58" s="41">
        <v>0</v>
      </c>
      <c r="E58" s="41">
        <v>0</v>
      </c>
      <c r="F58" s="41">
        <v>0</v>
      </c>
      <c r="G58" s="41">
        <v>224.91824572703999</v>
      </c>
      <c r="H58" s="41">
        <v>224.91824572703999</v>
      </c>
    </row>
    <row r="59" spans="1:8">
      <c r="A59" s="2">
        <v>14</v>
      </c>
      <c r="B59" s="2"/>
      <c r="C59" s="48" t="s">
        <v>78</v>
      </c>
      <c r="D59" s="41">
        <v>0</v>
      </c>
      <c r="E59" s="41">
        <v>0</v>
      </c>
      <c r="F59" s="41">
        <v>0</v>
      </c>
      <c r="G59" s="41">
        <v>127.76459252300999</v>
      </c>
      <c r="H59" s="41">
        <v>127.76459252300999</v>
      </c>
    </row>
    <row r="60" spans="1:8">
      <c r="A60" s="2">
        <v>15</v>
      </c>
      <c r="B60" s="2"/>
      <c r="C60" s="48" t="s">
        <v>79</v>
      </c>
      <c r="D60" s="41">
        <v>0</v>
      </c>
      <c r="E60" s="41">
        <v>0</v>
      </c>
      <c r="F60" s="41">
        <v>0</v>
      </c>
      <c r="G60" s="41">
        <v>75.525265181644997</v>
      </c>
      <c r="H60" s="41">
        <v>75.525265181644997</v>
      </c>
    </row>
    <row r="61" spans="1:8">
      <c r="A61" s="2">
        <v>16</v>
      </c>
      <c r="B61" s="2" t="s">
        <v>80</v>
      </c>
      <c r="C61" s="48" t="s">
        <v>73</v>
      </c>
      <c r="D61" s="41">
        <v>0</v>
      </c>
      <c r="E61" s="41">
        <v>0</v>
      </c>
      <c r="F61" s="41">
        <v>0</v>
      </c>
      <c r="G61" s="41">
        <v>0.55950683579475002</v>
      </c>
      <c r="H61" s="41">
        <v>0.55950683579475002</v>
      </c>
    </row>
    <row r="62" spans="1:8" ht="31.2">
      <c r="A62" s="2">
        <v>17</v>
      </c>
      <c r="B62" s="2" t="s">
        <v>81</v>
      </c>
      <c r="C62" s="48" t="s">
        <v>44</v>
      </c>
      <c r="D62" s="41">
        <v>0</v>
      </c>
      <c r="E62" s="41">
        <v>0</v>
      </c>
      <c r="F62" s="41">
        <v>0</v>
      </c>
      <c r="G62" s="41">
        <v>341.90057783371998</v>
      </c>
      <c r="H62" s="41">
        <v>341.90057783371998</v>
      </c>
    </row>
    <row r="63" spans="1:8">
      <c r="A63" s="2">
        <v>18</v>
      </c>
      <c r="B63" s="2" t="s">
        <v>82</v>
      </c>
      <c r="C63" s="48" t="s">
        <v>83</v>
      </c>
      <c r="D63" s="41">
        <v>0</v>
      </c>
      <c r="E63" s="41">
        <v>0</v>
      </c>
      <c r="F63" s="41">
        <v>0</v>
      </c>
      <c r="G63" s="41">
        <v>2.6929172253433</v>
      </c>
      <c r="H63" s="41">
        <v>2.6929172253433</v>
      </c>
    </row>
    <row r="64" spans="1:8">
      <c r="A64" s="2">
        <v>19</v>
      </c>
      <c r="B64" s="2" t="s">
        <v>84</v>
      </c>
      <c r="C64" s="48" t="s">
        <v>73</v>
      </c>
      <c r="D64" s="41">
        <v>0</v>
      </c>
      <c r="E64" s="41">
        <v>0</v>
      </c>
      <c r="F64" s="41">
        <v>0</v>
      </c>
      <c r="G64" s="41">
        <v>213.60059398609999</v>
      </c>
      <c r="H64" s="41">
        <v>213.60059398609999</v>
      </c>
    </row>
    <row r="65" spans="1:8">
      <c r="A65" s="2"/>
      <c r="B65" s="33"/>
      <c r="C65" s="33" t="s">
        <v>85</v>
      </c>
      <c r="D65" s="41">
        <v>205.65294858554</v>
      </c>
      <c r="E65" s="41">
        <v>71.092383807302994</v>
      </c>
      <c r="F65" s="41">
        <v>0</v>
      </c>
      <c r="G65" s="41">
        <v>1023.1205384830999</v>
      </c>
      <c r="H65" s="41">
        <v>1299.8658708759999</v>
      </c>
    </row>
    <row r="66" spans="1:8">
      <c r="A66" s="2"/>
      <c r="B66" s="33"/>
      <c r="C66" s="33" t="s">
        <v>86</v>
      </c>
      <c r="D66" s="41">
        <v>7951.8348051051998</v>
      </c>
      <c r="E66" s="41">
        <v>2939.8536414583</v>
      </c>
      <c r="F66" s="41">
        <v>17381.592827692999</v>
      </c>
      <c r="G66" s="41">
        <v>1057.7035172065</v>
      </c>
      <c r="H66" s="41">
        <v>29330.984791463001</v>
      </c>
    </row>
    <row r="67" spans="1:8" ht="31.5" customHeight="1">
      <c r="A67" s="2"/>
      <c r="B67" s="33"/>
      <c r="C67" s="33" t="s">
        <v>87</v>
      </c>
      <c r="D67" s="41"/>
      <c r="E67" s="41"/>
      <c r="F67" s="41"/>
      <c r="G67" s="41"/>
      <c r="H67" s="41"/>
    </row>
    <row r="68" spans="1:8">
      <c r="A68" s="2"/>
      <c r="B68" s="2"/>
      <c r="C68" s="48"/>
      <c r="D68" s="41"/>
      <c r="E68" s="41"/>
      <c r="F68" s="41"/>
      <c r="G68" s="41"/>
      <c r="H68" s="41">
        <f>SUM(D68:G68)</f>
        <v>0</v>
      </c>
    </row>
    <row r="69" spans="1:8">
      <c r="A69" s="2"/>
      <c r="B69" s="33"/>
      <c r="C69" s="33" t="s">
        <v>88</v>
      </c>
      <c r="D69" s="41">
        <f>SUM(D68:D68)</f>
        <v>0</v>
      </c>
      <c r="E69" s="41">
        <f>SUM(E68:E68)</f>
        <v>0</v>
      </c>
      <c r="F69" s="41">
        <f>SUM(F68:F68)</f>
        <v>0</v>
      </c>
      <c r="G69" s="41">
        <f>SUM(G68:G68)</f>
        <v>0</v>
      </c>
      <c r="H69" s="41">
        <f>SUM(D69:G69)</f>
        <v>0</v>
      </c>
    </row>
    <row r="70" spans="1:8">
      <c r="A70" s="2"/>
      <c r="B70" s="33"/>
      <c r="C70" s="33" t="s">
        <v>89</v>
      </c>
      <c r="D70" s="41">
        <v>7951.8348051051998</v>
      </c>
      <c r="E70" s="41">
        <v>2939.8536414583</v>
      </c>
      <c r="F70" s="41">
        <v>17381.592827692999</v>
      </c>
      <c r="G70" s="41">
        <v>1057.7035172065</v>
      </c>
      <c r="H70" s="41">
        <v>29330.984791463001</v>
      </c>
    </row>
    <row r="71" spans="1:8" ht="157.5" customHeight="1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>
      <c r="A72" s="2">
        <v>20</v>
      </c>
      <c r="B72" s="2" t="s">
        <v>91</v>
      </c>
      <c r="C72" s="48" t="s">
        <v>92</v>
      </c>
      <c r="D72" s="41">
        <v>0</v>
      </c>
      <c r="E72" s="41">
        <v>0</v>
      </c>
      <c r="F72" s="41">
        <v>0</v>
      </c>
      <c r="G72" s="41">
        <v>417.86417235015</v>
      </c>
      <c r="H72" s="41">
        <v>417.86417235015</v>
      </c>
    </row>
    <row r="73" spans="1:8">
      <c r="A73" s="2">
        <v>21</v>
      </c>
      <c r="B73" s="2" t="s">
        <v>93</v>
      </c>
      <c r="C73" s="48" t="s">
        <v>92</v>
      </c>
      <c r="D73" s="41">
        <v>0</v>
      </c>
      <c r="E73" s="41">
        <v>0</v>
      </c>
      <c r="F73" s="41">
        <v>0</v>
      </c>
      <c r="G73" s="41">
        <v>10.606263059791999</v>
      </c>
      <c r="H73" s="41">
        <v>10.606263059791999</v>
      </c>
    </row>
    <row r="74" spans="1:8">
      <c r="A74" s="2">
        <v>22</v>
      </c>
      <c r="B74" s="2" t="s">
        <v>94</v>
      </c>
      <c r="C74" s="48" t="s">
        <v>95</v>
      </c>
      <c r="D74" s="41">
        <v>0</v>
      </c>
      <c r="E74" s="41">
        <v>0</v>
      </c>
      <c r="F74" s="41">
        <v>0</v>
      </c>
      <c r="G74" s="41">
        <v>411.53537442003</v>
      </c>
      <c r="H74" s="41">
        <v>411.53537442003</v>
      </c>
    </row>
    <row r="75" spans="1:8">
      <c r="A75" s="2">
        <v>23</v>
      </c>
      <c r="B75" s="2" t="s">
        <v>96</v>
      </c>
      <c r="C75" s="48" t="s">
        <v>97</v>
      </c>
      <c r="D75" s="41">
        <v>0</v>
      </c>
      <c r="E75" s="41">
        <v>0</v>
      </c>
      <c r="F75" s="41">
        <v>0</v>
      </c>
      <c r="G75" s="41">
        <v>47.905394235332999</v>
      </c>
      <c r="H75" s="41">
        <v>47.905394235332999</v>
      </c>
    </row>
    <row r="76" spans="1:8">
      <c r="A76" s="2">
        <v>24</v>
      </c>
      <c r="B76" s="2" t="s">
        <v>98</v>
      </c>
      <c r="C76" s="48" t="s">
        <v>99</v>
      </c>
      <c r="D76" s="41">
        <v>0</v>
      </c>
      <c r="E76" s="41">
        <v>0</v>
      </c>
      <c r="F76" s="41">
        <v>0</v>
      </c>
      <c r="G76" s="41">
        <v>26.278959379875001</v>
      </c>
      <c r="H76" s="41">
        <v>26.278959379875001</v>
      </c>
    </row>
    <row r="77" spans="1:8">
      <c r="A77" s="2">
        <v>25</v>
      </c>
      <c r="B77" s="2" t="s">
        <v>93</v>
      </c>
      <c r="C77" s="48" t="s">
        <v>99</v>
      </c>
      <c r="D77" s="41">
        <v>0</v>
      </c>
      <c r="E77" s="41">
        <v>0</v>
      </c>
      <c r="F77" s="41">
        <v>0</v>
      </c>
      <c r="G77" s="41">
        <v>977.26418061766003</v>
      </c>
      <c r="H77" s="41">
        <v>977.26418061766003</v>
      </c>
    </row>
    <row r="78" spans="1:8">
      <c r="A78" s="2"/>
      <c r="B78" s="33"/>
      <c r="C78" s="33" t="s">
        <v>100</v>
      </c>
      <c r="D78" s="41">
        <v>0</v>
      </c>
      <c r="E78" s="41">
        <v>0</v>
      </c>
      <c r="F78" s="41">
        <v>0</v>
      </c>
      <c r="G78" s="41">
        <v>1891.4543440627999</v>
      </c>
      <c r="H78" s="41">
        <v>1891.4543440627999</v>
      </c>
    </row>
    <row r="79" spans="1:8">
      <c r="A79" s="2"/>
      <c r="B79" s="33"/>
      <c r="C79" s="33" t="s">
        <v>101</v>
      </c>
      <c r="D79" s="41">
        <v>7951.8348051051998</v>
      </c>
      <c r="E79" s="41">
        <v>2939.8536414583</v>
      </c>
      <c r="F79" s="41">
        <v>17381.592827692999</v>
      </c>
      <c r="G79" s="41">
        <v>2949.1578612694002</v>
      </c>
      <c r="H79" s="41">
        <v>31222.439135526001</v>
      </c>
    </row>
    <row r="80" spans="1:8">
      <c r="A80" s="2"/>
      <c r="B80" s="33"/>
      <c r="C80" s="33" t="s">
        <v>102</v>
      </c>
      <c r="D80" s="41"/>
      <c r="E80" s="41"/>
      <c r="F80" s="41"/>
      <c r="G80" s="41"/>
      <c r="H80" s="41"/>
    </row>
    <row r="81" spans="1:8" ht="47.25" customHeight="1">
      <c r="A81" s="2">
        <v>26</v>
      </c>
      <c r="B81" s="2" t="s">
        <v>103</v>
      </c>
      <c r="C81" s="48" t="s">
        <v>104</v>
      </c>
      <c r="D81" s="41">
        <f>D79*3%</f>
        <v>238.55504415315599</v>
      </c>
      <c r="E81" s="41">
        <f>E79*3%</f>
        <v>88.195609243749004</v>
      </c>
      <c r="F81" s="41">
        <f>F79*3%</f>
        <v>521.44778483079006</v>
      </c>
      <c r="G81" s="41">
        <f>G79*3%</f>
        <v>88.474735838081997</v>
      </c>
      <c r="H81" s="41">
        <f>SUM(D81:G81)</f>
        <v>936.67317406577695</v>
      </c>
    </row>
    <row r="82" spans="1:8">
      <c r="A82" s="2"/>
      <c r="B82" s="33"/>
      <c r="C82" s="33" t="s">
        <v>105</v>
      </c>
      <c r="D82" s="41">
        <f>D81</f>
        <v>238.55504415315599</v>
      </c>
      <c r="E82" s="41">
        <f>E81</f>
        <v>88.195609243749004</v>
      </c>
      <c r="F82" s="41">
        <f>F81</f>
        <v>521.44778483079006</v>
      </c>
      <c r="G82" s="41">
        <f>G81</f>
        <v>88.474735838081997</v>
      </c>
      <c r="H82" s="41">
        <f>SUM(D82:G82)</f>
        <v>936.67317406577695</v>
      </c>
    </row>
    <row r="83" spans="1:8">
      <c r="A83" s="2"/>
      <c r="B83" s="33"/>
      <c r="C83" s="33" t="s">
        <v>106</v>
      </c>
      <c r="D83" s="41">
        <f>D82+D79</f>
        <v>8190.3898492583603</v>
      </c>
      <c r="E83" s="41">
        <f>E82+E79</f>
        <v>3028.0492507020499</v>
      </c>
      <c r="F83" s="41">
        <f>F82+F79</f>
        <v>17903.040612523801</v>
      </c>
      <c r="G83" s="41">
        <f>G82+G79</f>
        <v>3037.6325971074798</v>
      </c>
      <c r="H83" s="41">
        <f>SUM(D83:G83)</f>
        <v>32159.112309591699</v>
      </c>
    </row>
    <row r="84" spans="1:8">
      <c r="A84" s="2"/>
      <c r="B84" s="33"/>
      <c r="C84" s="33" t="s">
        <v>107</v>
      </c>
      <c r="D84" s="41"/>
      <c r="E84" s="41"/>
      <c r="F84" s="41"/>
      <c r="G84" s="41"/>
      <c r="H84" s="41"/>
    </row>
    <row r="85" spans="1:8">
      <c r="A85" s="2">
        <v>27</v>
      </c>
      <c r="B85" s="2" t="s">
        <v>108</v>
      </c>
      <c r="C85" s="48" t="s">
        <v>109</v>
      </c>
      <c r="D85" s="41">
        <f>D83*20%</f>
        <v>1638.0779698516701</v>
      </c>
      <c r="E85" s="41">
        <f>E83*20%</f>
        <v>605.60985014041</v>
      </c>
      <c r="F85" s="41">
        <f>F83*20%</f>
        <v>3580.6081225047601</v>
      </c>
      <c r="G85" s="41">
        <f>G83*20%</f>
        <v>607.526519421496</v>
      </c>
      <c r="H85" s="41">
        <f>SUM(D85:G85)</f>
        <v>6431.8224619183402</v>
      </c>
    </row>
    <row r="86" spans="1:8">
      <c r="A86" s="2"/>
      <c r="B86" s="33"/>
      <c r="C86" s="33" t="s">
        <v>110</v>
      </c>
      <c r="D86" s="41">
        <f>D85</f>
        <v>1638.0779698516701</v>
      </c>
      <c r="E86" s="41">
        <f>E85</f>
        <v>605.60985014041</v>
      </c>
      <c r="F86" s="41">
        <f>F85</f>
        <v>3580.6081225047601</v>
      </c>
      <c r="G86" s="41">
        <f>G85</f>
        <v>607.526519421496</v>
      </c>
      <c r="H86" s="41">
        <f>SUM(D86:G86)</f>
        <v>6431.8224619183402</v>
      </c>
    </row>
    <row r="87" spans="1:8">
      <c r="A87" s="2"/>
      <c r="B87" s="33"/>
      <c r="C87" s="33" t="s">
        <v>111</v>
      </c>
      <c r="D87" s="41">
        <f>D86+D83</f>
        <v>9828.4678191100302</v>
      </c>
      <c r="E87" s="41">
        <f>E86+E83</f>
        <v>3633.6591008424598</v>
      </c>
      <c r="F87" s="41">
        <f>F86+F83</f>
        <v>21483.648735028499</v>
      </c>
      <c r="G87" s="41">
        <f>G86+G83</f>
        <v>3645.1591165289801</v>
      </c>
      <c r="H87" s="41">
        <f>SUM(D87:G87)</f>
        <v>38590.934771510001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69"/>
  <sheetViews>
    <sheetView topLeftCell="A145" zoomScale="70" zoomScaleNormal="70" workbookViewId="0">
      <selection activeCell="H162" sqref="H162:H165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159</v>
      </c>
      <c r="B1" s="10" t="s">
        <v>160</v>
      </c>
      <c r="C1" s="10" t="s">
        <v>161</v>
      </c>
      <c r="D1" s="10" t="s">
        <v>162</v>
      </c>
      <c r="E1" s="10" t="s">
        <v>163</v>
      </c>
      <c r="F1" s="10" t="s">
        <v>164</v>
      </c>
      <c r="G1" s="10" t="s">
        <v>165</v>
      </c>
      <c r="H1" s="10" t="s">
        <v>166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116</v>
      </c>
      <c r="B3" s="93"/>
      <c r="C3" s="11"/>
      <c r="D3" s="12">
        <v>8152.1920417608999</v>
      </c>
      <c r="E3" s="13"/>
      <c r="F3" s="13"/>
      <c r="G3" s="13"/>
      <c r="H3" s="14"/>
    </row>
    <row r="4" spans="1:8">
      <c r="A4" s="98" t="s">
        <v>167</v>
      </c>
      <c r="B4" s="15" t="s">
        <v>168</v>
      </c>
      <c r="C4" s="11"/>
      <c r="D4" s="12">
        <v>5746.9596287920003</v>
      </c>
      <c r="E4" s="13"/>
      <c r="F4" s="13"/>
      <c r="G4" s="13"/>
      <c r="H4" s="14"/>
    </row>
    <row r="5" spans="1:8">
      <c r="A5" s="98"/>
      <c r="B5" s="15" t="s">
        <v>169</v>
      </c>
      <c r="C5" s="10"/>
      <c r="D5" s="12">
        <v>2370.6041066733001</v>
      </c>
      <c r="E5" s="13"/>
      <c r="F5" s="13"/>
      <c r="G5" s="13"/>
      <c r="H5" s="16"/>
    </row>
    <row r="6" spans="1:8">
      <c r="A6" s="99"/>
      <c r="B6" s="15" t="s">
        <v>170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171</v>
      </c>
      <c r="C7" s="10"/>
      <c r="D7" s="12">
        <v>34.628306295526997</v>
      </c>
      <c r="E7" s="13"/>
      <c r="F7" s="13"/>
      <c r="G7" s="13"/>
      <c r="H7" s="16"/>
    </row>
    <row r="8" spans="1:8">
      <c r="A8" s="94" t="s">
        <v>119</v>
      </c>
      <c r="B8" s="95"/>
      <c r="C8" s="98" t="s">
        <v>40</v>
      </c>
      <c r="D8" s="17">
        <v>8152.1920417608999</v>
      </c>
      <c r="E8" s="13">
        <v>1.72</v>
      </c>
      <c r="F8" s="13" t="s">
        <v>172</v>
      </c>
      <c r="G8" s="17">
        <v>4739.6465359075</v>
      </c>
      <c r="H8" s="16"/>
    </row>
    <row r="9" spans="1:8">
      <c r="A9" s="100">
        <v>1</v>
      </c>
      <c r="B9" s="15" t="s">
        <v>168</v>
      </c>
      <c r="C9" s="98"/>
      <c r="D9" s="17">
        <v>5746.9596287920003</v>
      </c>
      <c r="E9" s="13"/>
      <c r="F9" s="13"/>
      <c r="G9" s="13"/>
      <c r="H9" s="99" t="s">
        <v>173</v>
      </c>
    </row>
    <row r="10" spans="1:8">
      <c r="A10" s="98"/>
      <c r="B10" s="15" t="s">
        <v>169</v>
      </c>
      <c r="C10" s="98"/>
      <c r="D10" s="17">
        <v>2370.6041066733001</v>
      </c>
      <c r="E10" s="13"/>
      <c r="F10" s="13"/>
      <c r="G10" s="13"/>
      <c r="H10" s="99"/>
    </row>
    <row r="11" spans="1:8">
      <c r="A11" s="98"/>
      <c r="B11" s="15" t="s">
        <v>170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171</v>
      </c>
      <c r="C12" s="98"/>
      <c r="D12" s="17">
        <v>34.628306295526997</v>
      </c>
      <c r="E12" s="13"/>
      <c r="F12" s="13"/>
      <c r="G12" s="13"/>
      <c r="H12" s="99"/>
    </row>
    <row r="13" spans="1:8" ht="24.6">
      <c r="A13" s="96" t="s">
        <v>73</v>
      </c>
      <c r="B13" s="93"/>
      <c r="C13" s="10"/>
      <c r="D13" s="12">
        <v>248.78840711742001</v>
      </c>
      <c r="E13" s="13"/>
      <c r="F13" s="13"/>
      <c r="G13" s="13"/>
      <c r="H13" s="16"/>
    </row>
    <row r="14" spans="1:8">
      <c r="A14" s="98" t="s">
        <v>174</v>
      </c>
      <c r="B14" s="15" t="s">
        <v>168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169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170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171</v>
      </c>
      <c r="C17" s="10"/>
      <c r="D17" s="12">
        <v>34.628306295526997</v>
      </c>
      <c r="E17" s="13"/>
      <c r="F17" s="13"/>
      <c r="G17" s="13"/>
      <c r="H17" s="16"/>
    </row>
    <row r="18" spans="1:8">
      <c r="A18" s="94" t="s">
        <v>123</v>
      </c>
      <c r="B18" s="95"/>
      <c r="C18" s="98" t="s">
        <v>40</v>
      </c>
      <c r="D18" s="17">
        <v>34.628306295526997</v>
      </c>
      <c r="E18" s="13">
        <v>1.72</v>
      </c>
      <c r="F18" s="13" t="s">
        <v>172</v>
      </c>
      <c r="G18" s="17">
        <v>20.132736218329999</v>
      </c>
      <c r="H18" s="16"/>
    </row>
    <row r="19" spans="1:8">
      <c r="A19" s="100">
        <v>1</v>
      </c>
      <c r="B19" s="15" t="s">
        <v>168</v>
      </c>
      <c r="C19" s="98"/>
      <c r="D19" s="17">
        <v>0</v>
      </c>
      <c r="E19" s="13"/>
      <c r="F19" s="13"/>
      <c r="G19" s="13"/>
      <c r="H19" s="99" t="s">
        <v>173</v>
      </c>
    </row>
    <row r="20" spans="1:8">
      <c r="A20" s="98"/>
      <c r="B20" s="15" t="s">
        <v>169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170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171</v>
      </c>
      <c r="C22" s="98"/>
      <c r="D22" s="17">
        <v>34.628306295526997</v>
      </c>
      <c r="E22" s="13"/>
      <c r="F22" s="13"/>
      <c r="G22" s="13"/>
      <c r="H22" s="99"/>
    </row>
    <row r="23" spans="1:8">
      <c r="A23" s="98" t="s">
        <v>175</v>
      </c>
      <c r="B23" s="15" t="s">
        <v>168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169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170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171</v>
      </c>
      <c r="C26" s="10"/>
      <c r="D26" s="12">
        <v>35.187813131322002</v>
      </c>
      <c r="E26" s="13"/>
      <c r="F26" s="13"/>
      <c r="G26" s="13"/>
      <c r="H26" s="16"/>
    </row>
    <row r="27" spans="1:8">
      <c r="A27" s="94" t="s">
        <v>131</v>
      </c>
      <c r="B27" s="95"/>
      <c r="C27" s="98" t="s">
        <v>176</v>
      </c>
      <c r="D27" s="17">
        <v>0.55950683579475002</v>
      </c>
      <c r="E27" s="13">
        <v>0.02</v>
      </c>
      <c r="F27" s="13" t="s">
        <v>172</v>
      </c>
      <c r="G27" s="17">
        <v>27.975341789738</v>
      </c>
      <c r="H27" s="16"/>
    </row>
    <row r="28" spans="1:8">
      <c r="A28" s="100">
        <v>1</v>
      </c>
      <c r="B28" s="15" t="s">
        <v>168</v>
      </c>
      <c r="C28" s="98"/>
      <c r="D28" s="17">
        <v>0</v>
      </c>
      <c r="E28" s="13"/>
      <c r="F28" s="13"/>
      <c r="G28" s="13"/>
      <c r="H28" s="99" t="s">
        <v>42</v>
      </c>
    </row>
    <row r="29" spans="1:8">
      <c r="A29" s="98"/>
      <c r="B29" s="15" t="s">
        <v>169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170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171</v>
      </c>
      <c r="C31" s="98"/>
      <c r="D31" s="17">
        <v>0.55950683579475002</v>
      </c>
      <c r="E31" s="13"/>
      <c r="F31" s="13"/>
      <c r="G31" s="13"/>
      <c r="H31" s="99"/>
    </row>
    <row r="32" spans="1:8">
      <c r="A32" s="98" t="s">
        <v>177</v>
      </c>
      <c r="B32" s="15" t="s">
        <v>168</v>
      </c>
      <c r="C32" s="10"/>
      <c r="D32" s="12">
        <v>0</v>
      </c>
      <c r="E32" s="13"/>
      <c r="F32" s="13"/>
      <c r="G32" s="13"/>
      <c r="H32" s="16"/>
    </row>
    <row r="33" spans="1:8">
      <c r="A33" s="98"/>
      <c r="B33" s="15" t="s">
        <v>169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170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171</v>
      </c>
      <c r="C35" s="10"/>
      <c r="D35" s="12">
        <v>248.78840711742001</v>
      </c>
      <c r="E35" s="13"/>
      <c r="F35" s="13"/>
      <c r="G35" s="13"/>
      <c r="H35" s="16"/>
    </row>
    <row r="36" spans="1:8">
      <c r="A36" s="94" t="s">
        <v>157</v>
      </c>
      <c r="B36" s="95"/>
      <c r="C36" s="98" t="s">
        <v>178</v>
      </c>
      <c r="D36" s="17">
        <v>213.60059398609999</v>
      </c>
      <c r="E36" s="13">
        <v>2</v>
      </c>
      <c r="F36" s="13" t="s">
        <v>179</v>
      </c>
      <c r="G36" s="17">
        <v>106.80029699305</v>
      </c>
      <c r="H36" s="16"/>
    </row>
    <row r="37" spans="1:8">
      <c r="A37" s="100">
        <v>1</v>
      </c>
      <c r="B37" s="15" t="s">
        <v>168</v>
      </c>
      <c r="C37" s="98"/>
      <c r="D37" s="17">
        <v>0</v>
      </c>
      <c r="E37" s="13"/>
      <c r="F37" s="13"/>
      <c r="G37" s="13"/>
      <c r="H37" s="99" t="s">
        <v>180</v>
      </c>
    </row>
    <row r="38" spans="1:8">
      <c r="A38" s="98"/>
      <c r="B38" s="15" t="s">
        <v>169</v>
      </c>
      <c r="C38" s="98"/>
      <c r="D38" s="17">
        <v>0</v>
      </c>
      <c r="E38" s="13"/>
      <c r="F38" s="13"/>
      <c r="G38" s="13"/>
      <c r="H38" s="99"/>
    </row>
    <row r="39" spans="1:8">
      <c r="A39" s="98"/>
      <c r="B39" s="15" t="s">
        <v>170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171</v>
      </c>
      <c r="C40" s="98"/>
      <c r="D40" s="17">
        <v>213.60059398609999</v>
      </c>
      <c r="E40" s="13"/>
      <c r="F40" s="13"/>
      <c r="G40" s="13"/>
      <c r="H40" s="99"/>
    </row>
    <row r="41" spans="1:8" ht="24.6">
      <c r="A41" s="96" t="s">
        <v>92</v>
      </c>
      <c r="B41" s="93"/>
      <c r="C41" s="10"/>
      <c r="D41" s="12">
        <v>1405.7346160275999</v>
      </c>
      <c r="E41" s="13"/>
      <c r="F41" s="13"/>
      <c r="G41" s="13"/>
      <c r="H41" s="16"/>
    </row>
    <row r="42" spans="1:8">
      <c r="A42" s="98" t="s">
        <v>181</v>
      </c>
      <c r="B42" s="15" t="s">
        <v>168</v>
      </c>
      <c r="C42" s="10"/>
      <c r="D42" s="12">
        <v>0</v>
      </c>
      <c r="E42" s="13"/>
      <c r="F42" s="13"/>
      <c r="G42" s="13"/>
      <c r="H42" s="16"/>
    </row>
    <row r="43" spans="1:8">
      <c r="A43" s="98"/>
      <c r="B43" s="15" t="s">
        <v>169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170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171</v>
      </c>
      <c r="C45" s="10"/>
      <c r="D45" s="12">
        <v>417.86417235015</v>
      </c>
      <c r="E45" s="13"/>
      <c r="F45" s="13"/>
      <c r="G45" s="13"/>
      <c r="H45" s="16"/>
    </row>
    <row r="46" spans="1:8">
      <c r="A46" s="94" t="s">
        <v>92</v>
      </c>
      <c r="B46" s="95"/>
      <c r="C46" s="98" t="s">
        <v>40</v>
      </c>
      <c r="D46" s="17">
        <v>417.86417235015</v>
      </c>
      <c r="E46" s="13">
        <v>1.72</v>
      </c>
      <c r="F46" s="13" t="s">
        <v>172</v>
      </c>
      <c r="G46" s="17">
        <v>242.94428625008999</v>
      </c>
      <c r="H46" s="16"/>
    </row>
    <row r="47" spans="1:8">
      <c r="A47" s="100">
        <v>1</v>
      </c>
      <c r="B47" s="15" t="s">
        <v>168</v>
      </c>
      <c r="C47" s="98"/>
      <c r="D47" s="17">
        <v>0</v>
      </c>
      <c r="E47" s="13"/>
      <c r="F47" s="13"/>
      <c r="G47" s="13"/>
      <c r="H47" s="99" t="s">
        <v>173</v>
      </c>
    </row>
    <row r="48" spans="1:8">
      <c r="A48" s="98"/>
      <c r="B48" s="15" t="s">
        <v>169</v>
      </c>
      <c r="C48" s="98"/>
      <c r="D48" s="17">
        <v>0</v>
      </c>
      <c r="E48" s="13"/>
      <c r="F48" s="13"/>
      <c r="G48" s="13"/>
      <c r="H48" s="99"/>
    </row>
    <row r="49" spans="1:8">
      <c r="A49" s="98"/>
      <c r="B49" s="15" t="s">
        <v>170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171</v>
      </c>
      <c r="C50" s="98"/>
      <c r="D50" s="17">
        <v>417.86417235015</v>
      </c>
      <c r="E50" s="13"/>
      <c r="F50" s="13"/>
      <c r="G50" s="13"/>
      <c r="H50" s="99"/>
    </row>
    <row r="51" spans="1:8">
      <c r="A51" s="98" t="s">
        <v>182</v>
      </c>
      <c r="B51" s="15" t="s">
        <v>168</v>
      </c>
      <c r="C51" s="10"/>
      <c r="D51" s="12">
        <v>0</v>
      </c>
      <c r="E51" s="13"/>
      <c r="F51" s="13"/>
      <c r="G51" s="13"/>
      <c r="H51" s="16"/>
    </row>
    <row r="52" spans="1:8">
      <c r="A52" s="98"/>
      <c r="B52" s="15" t="s">
        <v>169</v>
      </c>
      <c r="C52" s="10"/>
      <c r="D52" s="12">
        <v>0</v>
      </c>
      <c r="E52" s="13"/>
      <c r="F52" s="13"/>
      <c r="G52" s="13"/>
      <c r="H52" s="16"/>
    </row>
    <row r="53" spans="1:8">
      <c r="A53" s="98"/>
      <c r="B53" s="15" t="s">
        <v>170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171</v>
      </c>
      <c r="C54" s="10"/>
      <c r="D54" s="12">
        <v>428.47043540994002</v>
      </c>
      <c r="E54" s="13"/>
      <c r="F54" s="13"/>
      <c r="G54" s="13"/>
      <c r="H54" s="16"/>
    </row>
    <row r="55" spans="1:8">
      <c r="A55" s="94" t="s">
        <v>92</v>
      </c>
      <c r="B55" s="95"/>
      <c r="C55" s="98" t="s">
        <v>176</v>
      </c>
      <c r="D55" s="17">
        <v>10.606263059791999</v>
      </c>
      <c r="E55" s="13">
        <v>0.02</v>
      </c>
      <c r="F55" s="13" t="s">
        <v>172</v>
      </c>
      <c r="G55" s="17">
        <v>530.31315298958998</v>
      </c>
      <c r="H55" s="16"/>
    </row>
    <row r="56" spans="1:8">
      <c r="A56" s="100">
        <v>1</v>
      </c>
      <c r="B56" s="15" t="s">
        <v>168</v>
      </c>
      <c r="C56" s="98"/>
      <c r="D56" s="17">
        <v>0</v>
      </c>
      <c r="E56" s="13"/>
      <c r="F56" s="13"/>
      <c r="G56" s="13"/>
      <c r="H56" s="99" t="s">
        <v>42</v>
      </c>
    </row>
    <row r="57" spans="1:8">
      <c r="A57" s="98"/>
      <c r="B57" s="15" t="s">
        <v>169</v>
      </c>
      <c r="C57" s="98"/>
      <c r="D57" s="17">
        <v>0</v>
      </c>
      <c r="E57" s="13"/>
      <c r="F57" s="13"/>
      <c r="G57" s="13"/>
      <c r="H57" s="99"/>
    </row>
    <row r="58" spans="1:8">
      <c r="A58" s="98"/>
      <c r="B58" s="15" t="s">
        <v>170</v>
      </c>
      <c r="C58" s="98"/>
      <c r="D58" s="17">
        <v>0</v>
      </c>
      <c r="E58" s="13"/>
      <c r="F58" s="13"/>
      <c r="G58" s="13"/>
      <c r="H58" s="99"/>
    </row>
    <row r="59" spans="1:8">
      <c r="A59" s="98"/>
      <c r="B59" s="15" t="s">
        <v>171</v>
      </c>
      <c r="C59" s="98"/>
      <c r="D59" s="17">
        <v>10.606263059791999</v>
      </c>
      <c r="E59" s="13"/>
      <c r="F59" s="13"/>
      <c r="G59" s="13"/>
      <c r="H59" s="99"/>
    </row>
    <row r="60" spans="1:8">
      <c r="A60" s="98" t="s">
        <v>183</v>
      </c>
      <c r="B60" s="15" t="s">
        <v>168</v>
      </c>
      <c r="C60" s="10"/>
      <c r="D60" s="12">
        <v>0</v>
      </c>
      <c r="E60" s="13"/>
      <c r="F60" s="13"/>
      <c r="G60" s="13"/>
      <c r="H60" s="16"/>
    </row>
    <row r="61" spans="1:8">
      <c r="A61" s="98"/>
      <c r="B61" s="15" t="s">
        <v>169</v>
      </c>
      <c r="C61" s="10"/>
      <c r="D61" s="12">
        <v>0</v>
      </c>
      <c r="E61" s="13"/>
      <c r="F61" s="13"/>
      <c r="G61" s="13"/>
      <c r="H61" s="16"/>
    </row>
    <row r="62" spans="1:8">
      <c r="A62" s="98"/>
      <c r="B62" s="15" t="s">
        <v>170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171</v>
      </c>
      <c r="C63" s="10"/>
      <c r="D63" s="12">
        <v>1405.7346160275999</v>
      </c>
      <c r="E63" s="13"/>
      <c r="F63" s="13"/>
      <c r="G63" s="13"/>
      <c r="H63" s="16"/>
    </row>
    <row r="64" spans="1:8">
      <c r="A64" s="94" t="s">
        <v>92</v>
      </c>
      <c r="B64" s="95"/>
      <c r="C64" s="98" t="s">
        <v>178</v>
      </c>
      <c r="D64" s="17">
        <v>977.26418061766003</v>
      </c>
      <c r="E64" s="13">
        <v>2</v>
      </c>
      <c r="F64" s="13" t="s">
        <v>179</v>
      </c>
      <c r="G64" s="17">
        <v>488.63209030883002</v>
      </c>
      <c r="H64" s="16"/>
    </row>
    <row r="65" spans="1:8">
      <c r="A65" s="100">
        <v>1</v>
      </c>
      <c r="B65" s="15" t="s">
        <v>168</v>
      </c>
      <c r="C65" s="98"/>
      <c r="D65" s="17">
        <v>0</v>
      </c>
      <c r="E65" s="13"/>
      <c r="F65" s="13"/>
      <c r="G65" s="13"/>
      <c r="H65" s="99" t="s">
        <v>180</v>
      </c>
    </row>
    <row r="66" spans="1:8">
      <c r="A66" s="98"/>
      <c r="B66" s="15" t="s">
        <v>169</v>
      </c>
      <c r="C66" s="98"/>
      <c r="D66" s="17">
        <v>0</v>
      </c>
      <c r="E66" s="13"/>
      <c r="F66" s="13"/>
      <c r="G66" s="13"/>
      <c r="H66" s="99"/>
    </row>
    <row r="67" spans="1:8">
      <c r="A67" s="98"/>
      <c r="B67" s="15" t="s">
        <v>170</v>
      </c>
      <c r="C67" s="98"/>
      <c r="D67" s="17">
        <v>0</v>
      </c>
      <c r="E67" s="13"/>
      <c r="F67" s="13"/>
      <c r="G67" s="13"/>
      <c r="H67" s="99"/>
    </row>
    <row r="68" spans="1:8">
      <c r="A68" s="98"/>
      <c r="B68" s="15" t="s">
        <v>171</v>
      </c>
      <c r="C68" s="98"/>
      <c r="D68" s="17">
        <v>977.26418061766003</v>
      </c>
      <c r="E68" s="13"/>
      <c r="F68" s="13"/>
      <c r="G68" s="13"/>
      <c r="H68" s="99"/>
    </row>
    <row r="69" spans="1:8" ht="24.6">
      <c r="A69" s="96" t="s">
        <v>127</v>
      </c>
      <c r="B69" s="93"/>
      <c r="C69" s="10"/>
      <c r="D69" s="12">
        <v>184.00706659695001</v>
      </c>
      <c r="E69" s="13"/>
      <c r="F69" s="13"/>
      <c r="G69" s="13"/>
      <c r="H69" s="16"/>
    </row>
    <row r="70" spans="1:8">
      <c r="A70" s="98" t="s">
        <v>184</v>
      </c>
      <c r="B70" s="15" t="s">
        <v>168</v>
      </c>
      <c r="C70" s="10"/>
      <c r="D70" s="12">
        <v>172.27490763387999</v>
      </c>
      <c r="E70" s="13"/>
      <c r="F70" s="13"/>
      <c r="G70" s="13"/>
      <c r="H70" s="16"/>
    </row>
    <row r="71" spans="1:8">
      <c r="A71" s="98"/>
      <c r="B71" s="15" t="s">
        <v>169</v>
      </c>
      <c r="C71" s="10"/>
      <c r="D71" s="12">
        <v>11.732158963071001</v>
      </c>
      <c r="E71" s="13"/>
      <c r="F71" s="13"/>
      <c r="G71" s="13"/>
      <c r="H71" s="16"/>
    </row>
    <row r="72" spans="1:8">
      <c r="A72" s="98"/>
      <c r="B72" s="15" t="s">
        <v>170</v>
      </c>
      <c r="C72" s="10"/>
      <c r="D72" s="12">
        <v>0</v>
      </c>
      <c r="E72" s="13"/>
      <c r="F72" s="13"/>
      <c r="G72" s="13"/>
      <c r="H72" s="16"/>
    </row>
    <row r="73" spans="1:8">
      <c r="A73" s="98"/>
      <c r="B73" s="15" t="s">
        <v>171</v>
      </c>
      <c r="C73" s="10"/>
      <c r="D73" s="12">
        <v>0</v>
      </c>
      <c r="E73" s="13"/>
      <c r="F73" s="13"/>
      <c r="G73" s="13"/>
      <c r="H73" s="16"/>
    </row>
    <row r="74" spans="1:8">
      <c r="A74" s="94" t="s">
        <v>129</v>
      </c>
      <c r="B74" s="95"/>
      <c r="C74" s="98" t="s">
        <v>176</v>
      </c>
      <c r="D74" s="17">
        <v>184.00706659695001</v>
      </c>
      <c r="E74" s="13">
        <v>0.02</v>
      </c>
      <c r="F74" s="13" t="s">
        <v>172</v>
      </c>
      <c r="G74" s="17">
        <v>9200.3533298476996</v>
      </c>
      <c r="H74" s="16"/>
    </row>
    <row r="75" spans="1:8">
      <c r="A75" s="100">
        <v>1</v>
      </c>
      <c r="B75" s="15" t="s">
        <v>168</v>
      </c>
      <c r="C75" s="98"/>
      <c r="D75" s="17">
        <v>172.27490763387999</v>
      </c>
      <c r="E75" s="13"/>
      <c r="F75" s="13"/>
      <c r="G75" s="13"/>
      <c r="H75" s="99" t="s">
        <v>42</v>
      </c>
    </row>
    <row r="76" spans="1:8">
      <c r="A76" s="98"/>
      <c r="B76" s="15" t="s">
        <v>169</v>
      </c>
      <c r="C76" s="98"/>
      <c r="D76" s="17">
        <v>11.732158963071001</v>
      </c>
      <c r="E76" s="13"/>
      <c r="F76" s="13"/>
      <c r="G76" s="13"/>
      <c r="H76" s="99"/>
    </row>
    <row r="77" spans="1:8">
      <c r="A77" s="98"/>
      <c r="B77" s="15" t="s">
        <v>170</v>
      </c>
      <c r="C77" s="98"/>
      <c r="D77" s="17">
        <v>0</v>
      </c>
      <c r="E77" s="13"/>
      <c r="F77" s="13"/>
      <c r="G77" s="13"/>
      <c r="H77" s="99"/>
    </row>
    <row r="78" spans="1:8">
      <c r="A78" s="98"/>
      <c r="B78" s="15" t="s">
        <v>171</v>
      </c>
      <c r="C78" s="98"/>
      <c r="D78" s="17">
        <v>0</v>
      </c>
      <c r="E78" s="13"/>
      <c r="F78" s="13"/>
      <c r="G78" s="13"/>
      <c r="H78" s="99"/>
    </row>
    <row r="79" spans="1:8" ht="24.6">
      <c r="A79" s="96" t="s">
        <v>134</v>
      </c>
      <c r="B79" s="93"/>
      <c r="C79" s="10"/>
      <c r="D79" s="12">
        <v>8412.5839578630003</v>
      </c>
      <c r="E79" s="13"/>
      <c r="F79" s="13"/>
      <c r="G79" s="13"/>
      <c r="H79" s="16"/>
    </row>
    <row r="80" spans="1:8">
      <c r="A80" s="98" t="s">
        <v>43</v>
      </c>
      <c r="B80" s="15" t="s">
        <v>168</v>
      </c>
      <c r="C80" s="10"/>
      <c r="D80" s="12">
        <v>340.07083468016998</v>
      </c>
      <c r="E80" s="13"/>
      <c r="F80" s="13"/>
      <c r="G80" s="13"/>
      <c r="H80" s="16"/>
    </row>
    <row r="81" spans="1:8">
      <c r="A81" s="98"/>
      <c r="B81" s="15" t="s">
        <v>169</v>
      </c>
      <c r="C81" s="10"/>
      <c r="D81" s="12">
        <v>147.21590629658999</v>
      </c>
      <c r="E81" s="13"/>
      <c r="F81" s="13"/>
      <c r="G81" s="13"/>
      <c r="H81" s="16"/>
    </row>
    <row r="82" spans="1:8">
      <c r="A82" s="98"/>
      <c r="B82" s="15" t="s">
        <v>170</v>
      </c>
      <c r="C82" s="10"/>
      <c r="D82" s="12">
        <v>7583.3966390525002</v>
      </c>
      <c r="E82" s="13"/>
      <c r="F82" s="13"/>
      <c r="G82" s="13"/>
      <c r="H82" s="16"/>
    </row>
    <row r="83" spans="1:8">
      <c r="A83" s="98"/>
      <c r="B83" s="15" t="s">
        <v>171</v>
      </c>
      <c r="C83" s="10"/>
      <c r="D83" s="12">
        <v>0</v>
      </c>
      <c r="E83" s="13"/>
      <c r="F83" s="13"/>
      <c r="G83" s="13"/>
      <c r="H83" s="16"/>
    </row>
    <row r="84" spans="1:8">
      <c r="A84" s="94" t="s">
        <v>136</v>
      </c>
      <c r="B84" s="95"/>
      <c r="C84" s="98" t="s">
        <v>185</v>
      </c>
      <c r="D84" s="17">
        <v>8070.6833800292998</v>
      </c>
      <c r="E84" s="13">
        <v>5</v>
      </c>
      <c r="F84" s="13" t="s">
        <v>186</v>
      </c>
      <c r="G84" s="17">
        <v>1614.1366760059</v>
      </c>
      <c r="H84" s="16"/>
    </row>
    <row r="85" spans="1:8">
      <c r="A85" s="100">
        <v>1</v>
      </c>
      <c r="B85" s="15" t="s">
        <v>168</v>
      </c>
      <c r="C85" s="98"/>
      <c r="D85" s="17">
        <v>340.07083468016998</v>
      </c>
      <c r="E85" s="13"/>
      <c r="F85" s="13"/>
      <c r="G85" s="13"/>
      <c r="H85" s="99" t="s">
        <v>187</v>
      </c>
    </row>
    <row r="86" spans="1:8">
      <c r="A86" s="98"/>
      <c r="B86" s="15" t="s">
        <v>169</v>
      </c>
      <c r="C86" s="98"/>
      <c r="D86" s="17">
        <v>147.21590629658999</v>
      </c>
      <c r="E86" s="13"/>
      <c r="F86" s="13"/>
      <c r="G86" s="13"/>
      <c r="H86" s="99"/>
    </row>
    <row r="87" spans="1:8">
      <c r="A87" s="98"/>
      <c r="B87" s="15" t="s">
        <v>170</v>
      </c>
      <c r="C87" s="98"/>
      <c r="D87" s="17">
        <v>7583.3966390525002</v>
      </c>
      <c r="E87" s="13"/>
      <c r="F87" s="13"/>
      <c r="G87" s="13"/>
      <c r="H87" s="99"/>
    </row>
    <row r="88" spans="1:8">
      <c r="A88" s="98"/>
      <c r="B88" s="15" t="s">
        <v>171</v>
      </c>
      <c r="C88" s="98"/>
      <c r="D88" s="17">
        <v>0</v>
      </c>
      <c r="E88" s="13"/>
      <c r="F88" s="13"/>
      <c r="G88" s="13"/>
      <c r="H88" s="99"/>
    </row>
    <row r="89" spans="1:8">
      <c r="A89" s="98" t="s">
        <v>81</v>
      </c>
      <c r="B89" s="15" t="s">
        <v>168</v>
      </c>
      <c r="C89" s="10"/>
      <c r="D89" s="12">
        <v>340.07083468016998</v>
      </c>
      <c r="E89" s="13"/>
      <c r="F89" s="13"/>
      <c r="G89" s="13"/>
      <c r="H89" s="16"/>
    </row>
    <row r="90" spans="1:8">
      <c r="A90" s="98"/>
      <c r="B90" s="15" t="s">
        <v>169</v>
      </c>
      <c r="C90" s="10"/>
      <c r="D90" s="12">
        <v>147.21590629658999</v>
      </c>
      <c r="E90" s="13"/>
      <c r="F90" s="13"/>
      <c r="G90" s="13"/>
      <c r="H90" s="16"/>
    </row>
    <row r="91" spans="1:8">
      <c r="A91" s="98"/>
      <c r="B91" s="15" t="s">
        <v>170</v>
      </c>
      <c r="C91" s="10"/>
      <c r="D91" s="12">
        <v>7583.3966390525002</v>
      </c>
      <c r="E91" s="13"/>
      <c r="F91" s="13"/>
      <c r="G91" s="13"/>
      <c r="H91" s="16"/>
    </row>
    <row r="92" spans="1:8">
      <c r="A92" s="98"/>
      <c r="B92" s="15" t="s">
        <v>171</v>
      </c>
      <c r="C92" s="10"/>
      <c r="D92" s="12">
        <v>341.90057783371998</v>
      </c>
      <c r="E92" s="13"/>
      <c r="F92" s="13"/>
      <c r="G92" s="13"/>
      <c r="H92" s="16"/>
    </row>
    <row r="93" spans="1:8">
      <c r="A93" s="94" t="s">
        <v>83</v>
      </c>
      <c r="B93" s="95"/>
      <c r="C93" s="98" t="s">
        <v>185</v>
      </c>
      <c r="D93" s="17">
        <v>341.90057783371998</v>
      </c>
      <c r="E93" s="13">
        <v>5</v>
      </c>
      <c r="F93" s="13" t="s">
        <v>186</v>
      </c>
      <c r="G93" s="17">
        <v>68.380115566743001</v>
      </c>
      <c r="H93" s="16"/>
    </row>
    <row r="94" spans="1:8">
      <c r="A94" s="100">
        <v>1</v>
      </c>
      <c r="B94" s="15" t="s">
        <v>168</v>
      </c>
      <c r="C94" s="98"/>
      <c r="D94" s="17">
        <v>0</v>
      </c>
      <c r="E94" s="13"/>
      <c r="F94" s="13"/>
      <c r="G94" s="13"/>
      <c r="H94" s="99" t="s">
        <v>187</v>
      </c>
    </row>
    <row r="95" spans="1:8">
      <c r="A95" s="98"/>
      <c r="B95" s="15" t="s">
        <v>169</v>
      </c>
      <c r="C95" s="98"/>
      <c r="D95" s="17">
        <v>0</v>
      </c>
      <c r="E95" s="13"/>
      <c r="F95" s="13"/>
      <c r="G95" s="13"/>
      <c r="H95" s="99"/>
    </row>
    <row r="96" spans="1:8">
      <c r="A96" s="98"/>
      <c r="B96" s="15" t="s">
        <v>170</v>
      </c>
      <c r="C96" s="98"/>
      <c r="D96" s="17">
        <v>0</v>
      </c>
      <c r="E96" s="13"/>
      <c r="F96" s="13"/>
      <c r="G96" s="13"/>
      <c r="H96" s="99"/>
    </row>
    <row r="97" spans="1:8">
      <c r="A97" s="98"/>
      <c r="B97" s="15" t="s">
        <v>171</v>
      </c>
      <c r="C97" s="98"/>
      <c r="D97" s="17">
        <v>341.90057783371998</v>
      </c>
      <c r="E97" s="13"/>
      <c r="F97" s="13"/>
      <c r="G97" s="13"/>
      <c r="H97" s="99"/>
    </row>
    <row r="98" spans="1:8" ht="24.6">
      <c r="A98" s="96" t="s">
        <v>140</v>
      </c>
      <c r="B98" s="93"/>
      <c r="C98" s="10"/>
      <c r="D98" s="12">
        <v>217215.96250779001</v>
      </c>
      <c r="E98" s="13"/>
      <c r="F98" s="13"/>
      <c r="G98" s="13"/>
      <c r="H98" s="16"/>
    </row>
    <row r="99" spans="1:8">
      <c r="A99" s="98" t="s">
        <v>94</v>
      </c>
      <c r="B99" s="15" t="s">
        <v>168</v>
      </c>
      <c r="C99" s="10"/>
      <c r="D99" s="12">
        <v>0</v>
      </c>
      <c r="E99" s="13"/>
      <c r="F99" s="13"/>
      <c r="G99" s="13"/>
      <c r="H99" s="16"/>
    </row>
    <row r="100" spans="1:8">
      <c r="A100" s="98"/>
      <c r="B100" s="15" t="s">
        <v>169</v>
      </c>
      <c r="C100" s="10"/>
      <c r="D100" s="12">
        <v>0</v>
      </c>
      <c r="E100" s="13"/>
      <c r="F100" s="13"/>
      <c r="G100" s="13"/>
      <c r="H100" s="16"/>
    </row>
    <row r="101" spans="1:8">
      <c r="A101" s="98"/>
      <c r="B101" s="15" t="s">
        <v>170</v>
      </c>
      <c r="C101" s="10"/>
      <c r="D101" s="12">
        <v>0</v>
      </c>
      <c r="E101" s="13"/>
      <c r="F101" s="13"/>
      <c r="G101" s="13"/>
      <c r="H101" s="16"/>
    </row>
    <row r="102" spans="1:8">
      <c r="A102" s="98"/>
      <c r="B102" s="15" t="s">
        <v>171</v>
      </c>
      <c r="C102" s="10"/>
      <c r="D102" s="12">
        <v>411.53537442003</v>
      </c>
      <c r="E102" s="13"/>
      <c r="F102" s="13"/>
      <c r="G102" s="13"/>
      <c r="H102" s="16"/>
    </row>
    <row r="103" spans="1:8">
      <c r="A103" s="94" t="s">
        <v>140</v>
      </c>
      <c r="B103" s="95"/>
      <c r="C103" s="98" t="s">
        <v>185</v>
      </c>
      <c r="D103" s="17">
        <v>411.53537442003</v>
      </c>
      <c r="E103" s="13">
        <v>5</v>
      </c>
      <c r="F103" s="13" t="s">
        <v>186</v>
      </c>
      <c r="G103" s="17">
        <v>82.307074884005999</v>
      </c>
      <c r="H103" s="16"/>
    </row>
    <row r="104" spans="1:8">
      <c r="A104" s="100">
        <v>1</v>
      </c>
      <c r="B104" s="15" t="s">
        <v>168</v>
      </c>
      <c r="C104" s="98"/>
      <c r="D104" s="17">
        <v>0</v>
      </c>
      <c r="E104" s="13"/>
      <c r="F104" s="13"/>
      <c r="G104" s="13"/>
      <c r="H104" s="99" t="s">
        <v>187</v>
      </c>
    </row>
    <row r="105" spans="1:8">
      <c r="A105" s="98"/>
      <c r="B105" s="15" t="s">
        <v>169</v>
      </c>
      <c r="C105" s="98"/>
      <c r="D105" s="17">
        <v>0</v>
      </c>
      <c r="E105" s="13"/>
      <c r="F105" s="13"/>
      <c r="G105" s="13"/>
      <c r="H105" s="99"/>
    </row>
    <row r="106" spans="1:8">
      <c r="A106" s="98"/>
      <c r="B106" s="15" t="s">
        <v>170</v>
      </c>
      <c r="C106" s="98"/>
      <c r="D106" s="17">
        <v>0</v>
      </c>
      <c r="E106" s="13"/>
      <c r="F106" s="13"/>
      <c r="G106" s="13"/>
      <c r="H106" s="99"/>
    </row>
    <row r="107" spans="1:8">
      <c r="A107" s="98"/>
      <c r="B107" s="15" t="s">
        <v>171</v>
      </c>
      <c r="C107" s="98"/>
      <c r="D107" s="17">
        <v>411.53537442003</v>
      </c>
      <c r="E107" s="13"/>
      <c r="F107" s="13"/>
      <c r="G107" s="13"/>
      <c r="H107" s="99"/>
    </row>
    <row r="108" spans="1:8">
      <c r="A108" s="98" t="s">
        <v>188</v>
      </c>
      <c r="B108" s="15" t="s">
        <v>168</v>
      </c>
      <c r="C108" s="10"/>
      <c r="D108" s="12">
        <v>0</v>
      </c>
      <c r="E108" s="13"/>
      <c r="F108" s="13"/>
      <c r="G108" s="13"/>
      <c r="H108" s="16"/>
    </row>
    <row r="109" spans="1:8">
      <c r="A109" s="98"/>
      <c r="B109" s="15" t="s">
        <v>169</v>
      </c>
      <c r="C109" s="10"/>
      <c r="D109" s="12">
        <v>0</v>
      </c>
      <c r="E109" s="13"/>
      <c r="F109" s="13"/>
      <c r="G109" s="13"/>
      <c r="H109" s="16"/>
    </row>
    <row r="110" spans="1:8">
      <c r="A110" s="98"/>
      <c r="B110" s="15" t="s">
        <v>170</v>
      </c>
      <c r="C110" s="10"/>
      <c r="D110" s="12">
        <v>0</v>
      </c>
      <c r="E110" s="13"/>
      <c r="F110" s="13"/>
      <c r="G110" s="13"/>
      <c r="H110" s="16"/>
    </row>
    <row r="111" spans="1:8">
      <c r="A111" s="98"/>
      <c r="B111" s="15" t="s">
        <v>171</v>
      </c>
      <c r="C111" s="10"/>
      <c r="D111" s="12">
        <v>459.44076865535999</v>
      </c>
      <c r="E111" s="13"/>
      <c r="F111" s="13"/>
      <c r="G111" s="13"/>
      <c r="H111" s="16"/>
    </row>
    <row r="112" spans="1:8">
      <c r="A112" s="94" t="s">
        <v>140</v>
      </c>
      <c r="B112" s="95"/>
      <c r="C112" s="98" t="s">
        <v>189</v>
      </c>
      <c r="D112" s="17">
        <v>47.905394235332999</v>
      </c>
      <c r="E112" s="13">
        <v>2</v>
      </c>
      <c r="F112" s="13" t="s">
        <v>179</v>
      </c>
      <c r="G112" s="17">
        <v>23.952697117667</v>
      </c>
      <c r="H112" s="16"/>
    </row>
    <row r="113" spans="1:8">
      <c r="A113" s="100">
        <v>1</v>
      </c>
      <c r="B113" s="15" t="s">
        <v>168</v>
      </c>
      <c r="C113" s="98"/>
      <c r="D113" s="17">
        <v>0</v>
      </c>
      <c r="E113" s="13"/>
      <c r="F113" s="13"/>
      <c r="G113" s="13"/>
      <c r="H113" s="99" t="s">
        <v>190</v>
      </c>
    </row>
    <row r="114" spans="1:8">
      <c r="A114" s="98"/>
      <c r="B114" s="15" t="s">
        <v>169</v>
      </c>
      <c r="C114" s="98"/>
      <c r="D114" s="17">
        <v>0</v>
      </c>
      <c r="E114" s="13"/>
      <c r="F114" s="13"/>
      <c r="G114" s="13"/>
      <c r="H114" s="99"/>
    </row>
    <row r="115" spans="1:8">
      <c r="A115" s="98"/>
      <c r="B115" s="15" t="s">
        <v>170</v>
      </c>
      <c r="C115" s="98"/>
      <c r="D115" s="17">
        <v>0</v>
      </c>
      <c r="E115" s="13"/>
      <c r="F115" s="13"/>
      <c r="G115" s="13"/>
      <c r="H115" s="99"/>
    </row>
    <row r="116" spans="1:8">
      <c r="A116" s="98"/>
      <c r="B116" s="15" t="s">
        <v>171</v>
      </c>
      <c r="C116" s="98"/>
      <c r="D116" s="17">
        <v>47.905394235332999</v>
      </c>
      <c r="E116" s="13"/>
      <c r="F116" s="13"/>
      <c r="G116" s="13"/>
      <c r="H116" s="99"/>
    </row>
    <row r="117" spans="1:8">
      <c r="A117" s="98" t="s">
        <v>191</v>
      </c>
      <c r="B117" s="15" t="s">
        <v>168</v>
      </c>
      <c r="C117" s="10"/>
      <c r="D117" s="12">
        <v>0</v>
      </c>
      <c r="E117" s="13"/>
      <c r="F117" s="13"/>
      <c r="G117" s="13"/>
      <c r="H117" s="16"/>
    </row>
    <row r="118" spans="1:8">
      <c r="A118" s="98"/>
      <c r="B118" s="15" t="s">
        <v>169</v>
      </c>
      <c r="C118" s="10"/>
      <c r="D118" s="12">
        <v>0</v>
      </c>
      <c r="E118" s="13"/>
      <c r="F118" s="13"/>
      <c r="G118" s="13"/>
      <c r="H118" s="16"/>
    </row>
    <row r="119" spans="1:8">
      <c r="A119" s="98"/>
      <c r="B119" s="15" t="s">
        <v>170</v>
      </c>
      <c r="C119" s="10"/>
      <c r="D119" s="12">
        <v>0</v>
      </c>
      <c r="E119" s="13"/>
      <c r="F119" s="13"/>
      <c r="G119" s="13"/>
      <c r="H119" s="16"/>
    </row>
    <row r="120" spans="1:8">
      <c r="A120" s="98"/>
      <c r="B120" s="15" t="s">
        <v>171</v>
      </c>
      <c r="C120" s="10"/>
      <c r="D120" s="12">
        <v>217215.96250779001</v>
      </c>
      <c r="E120" s="13"/>
      <c r="F120" s="13"/>
      <c r="G120" s="13"/>
      <c r="H120" s="16"/>
    </row>
    <row r="121" spans="1:8">
      <c r="A121" s="94" t="s">
        <v>140</v>
      </c>
      <c r="B121" s="95"/>
      <c r="C121" s="98" t="s">
        <v>192</v>
      </c>
      <c r="D121" s="17">
        <v>216756.52173913</v>
      </c>
      <c r="E121" s="13">
        <v>3.0000000000000001E-5</v>
      </c>
      <c r="F121" s="13" t="s">
        <v>193</v>
      </c>
      <c r="G121" s="17">
        <v>7225217391.3043003</v>
      </c>
      <c r="H121" s="16"/>
    </row>
    <row r="122" spans="1:8">
      <c r="A122" s="100">
        <v>1</v>
      </c>
      <c r="B122" s="15" t="s">
        <v>168</v>
      </c>
      <c r="C122" s="98"/>
      <c r="D122" s="17">
        <v>0</v>
      </c>
      <c r="E122" s="13"/>
      <c r="F122" s="13"/>
      <c r="G122" s="13"/>
      <c r="H122" s="99" t="s">
        <v>194</v>
      </c>
    </row>
    <row r="123" spans="1:8">
      <c r="A123" s="98"/>
      <c r="B123" s="15" t="s">
        <v>169</v>
      </c>
      <c r="C123" s="98"/>
      <c r="D123" s="17">
        <v>0</v>
      </c>
      <c r="E123" s="13"/>
      <c r="F123" s="13"/>
      <c r="G123" s="13"/>
      <c r="H123" s="99"/>
    </row>
    <row r="124" spans="1:8">
      <c r="A124" s="98"/>
      <c r="B124" s="15" t="s">
        <v>170</v>
      </c>
      <c r="C124" s="98"/>
      <c r="D124" s="17">
        <v>0</v>
      </c>
      <c r="E124" s="13"/>
      <c r="F124" s="13"/>
      <c r="G124" s="13"/>
      <c r="H124" s="99"/>
    </row>
    <row r="125" spans="1:8">
      <c r="A125" s="98"/>
      <c r="B125" s="15" t="s">
        <v>171</v>
      </c>
      <c r="C125" s="98"/>
      <c r="D125" s="17">
        <v>216756.52173913</v>
      </c>
      <c r="E125" s="13"/>
      <c r="F125" s="13"/>
      <c r="G125" s="13"/>
      <c r="H125" s="99"/>
    </row>
    <row r="126" spans="1:8" ht="24.6">
      <c r="A126" s="96" t="s">
        <v>142</v>
      </c>
      <c r="B126" s="93"/>
      <c r="C126" s="10"/>
      <c r="D126" s="12">
        <v>226.80450563818999</v>
      </c>
      <c r="E126" s="13"/>
      <c r="F126" s="13"/>
      <c r="G126" s="13"/>
      <c r="H126" s="16"/>
    </row>
    <row r="127" spans="1:8">
      <c r="A127" s="98" t="s">
        <v>195</v>
      </c>
      <c r="B127" s="15" t="s">
        <v>168</v>
      </c>
      <c r="C127" s="10"/>
      <c r="D127" s="12">
        <v>0.45772622380729</v>
      </c>
      <c r="E127" s="13"/>
      <c r="F127" s="13"/>
      <c r="G127" s="13"/>
      <c r="H127" s="16"/>
    </row>
    <row r="128" spans="1:8">
      <c r="A128" s="98"/>
      <c r="B128" s="15" t="s">
        <v>169</v>
      </c>
      <c r="C128" s="10"/>
      <c r="D128" s="12">
        <v>226.34677941437999</v>
      </c>
      <c r="E128" s="13"/>
      <c r="F128" s="13"/>
      <c r="G128" s="13"/>
      <c r="H128" s="16"/>
    </row>
    <row r="129" spans="1:8">
      <c r="A129" s="98"/>
      <c r="B129" s="15" t="s">
        <v>170</v>
      </c>
      <c r="C129" s="10"/>
      <c r="D129" s="12">
        <v>0</v>
      </c>
      <c r="E129" s="13"/>
      <c r="F129" s="13"/>
      <c r="G129" s="13"/>
      <c r="H129" s="16"/>
    </row>
    <row r="130" spans="1:8">
      <c r="A130" s="98"/>
      <c r="B130" s="15" t="s">
        <v>171</v>
      </c>
      <c r="C130" s="10"/>
      <c r="D130" s="12">
        <v>0</v>
      </c>
      <c r="E130" s="13"/>
      <c r="F130" s="13"/>
      <c r="G130" s="13"/>
      <c r="H130" s="16"/>
    </row>
    <row r="131" spans="1:8">
      <c r="A131" s="94" t="s">
        <v>46</v>
      </c>
      <c r="B131" s="95"/>
      <c r="C131" s="98" t="s">
        <v>189</v>
      </c>
      <c r="D131" s="17">
        <v>226.80450563818999</v>
      </c>
      <c r="E131" s="13">
        <v>2</v>
      </c>
      <c r="F131" s="13" t="s">
        <v>179</v>
      </c>
      <c r="G131" s="17">
        <v>113.40225281908999</v>
      </c>
      <c r="H131" s="16"/>
    </row>
    <row r="132" spans="1:8">
      <c r="A132" s="100">
        <v>1</v>
      </c>
      <c r="B132" s="15" t="s">
        <v>168</v>
      </c>
      <c r="C132" s="98"/>
      <c r="D132" s="17">
        <v>0.45772622380729</v>
      </c>
      <c r="E132" s="13"/>
      <c r="F132" s="13"/>
      <c r="G132" s="13"/>
      <c r="H132" s="99" t="s">
        <v>190</v>
      </c>
    </row>
    <row r="133" spans="1:8">
      <c r="A133" s="98"/>
      <c r="B133" s="15" t="s">
        <v>169</v>
      </c>
      <c r="C133" s="98"/>
      <c r="D133" s="17">
        <v>226.34677941437999</v>
      </c>
      <c r="E133" s="13"/>
      <c r="F133" s="13"/>
      <c r="G133" s="13"/>
      <c r="H133" s="99"/>
    </row>
    <row r="134" spans="1:8">
      <c r="A134" s="98"/>
      <c r="B134" s="15" t="s">
        <v>170</v>
      </c>
      <c r="C134" s="98"/>
      <c r="D134" s="17">
        <v>0</v>
      </c>
      <c r="E134" s="13"/>
      <c r="F134" s="13"/>
      <c r="G134" s="13"/>
      <c r="H134" s="99"/>
    </row>
    <row r="135" spans="1:8">
      <c r="A135" s="98"/>
      <c r="B135" s="15" t="s">
        <v>171</v>
      </c>
      <c r="C135" s="98"/>
      <c r="D135" s="17">
        <v>0</v>
      </c>
      <c r="E135" s="13"/>
      <c r="F135" s="13"/>
      <c r="G135" s="13"/>
      <c r="H135" s="99"/>
    </row>
    <row r="136" spans="1:8" ht="24.6">
      <c r="A136" s="96" t="s">
        <v>144</v>
      </c>
      <c r="B136" s="93"/>
      <c r="C136" s="10"/>
      <c r="D136" s="12">
        <v>2.6929172253433</v>
      </c>
      <c r="E136" s="13"/>
      <c r="F136" s="13"/>
      <c r="G136" s="13"/>
      <c r="H136" s="16"/>
    </row>
    <row r="137" spans="1:8">
      <c r="A137" s="98" t="s">
        <v>196</v>
      </c>
      <c r="B137" s="15" t="s">
        <v>168</v>
      </c>
      <c r="C137" s="10"/>
      <c r="D137" s="12">
        <v>0</v>
      </c>
      <c r="E137" s="13"/>
      <c r="F137" s="13"/>
      <c r="G137" s="13"/>
      <c r="H137" s="16"/>
    </row>
    <row r="138" spans="1:8">
      <c r="A138" s="98"/>
      <c r="B138" s="15" t="s">
        <v>169</v>
      </c>
      <c r="C138" s="10"/>
      <c r="D138" s="12">
        <v>0</v>
      </c>
      <c r="E138" s="13"/>
      <c r="F138" s="13"/>
      <c r="G138" s="13"/>
      <c r="H138" s="16"/>
    </row>
    <row r="139" spans="1:8">
      <c r="A139" s="98"/>
      <c r="B139" s="15" t="s">
        <v>170</v>
      </c>
      <c r="C139" s="10"/>
      <c r="D139" s="12">
        <v>0</v>
      </c>
      <c r="E139" s="13"/>
      <c r="F139" s="13"/>
      <c r="G139" s="13"/>
      <c r="H139" s="16"/>
    </row>
    <row r="140" spans="1:8">
      <c r="A140" s="98"/>
      <c r="B140" s="15" t="s">
        <v>171</v>
      </c>
      <c r="C140" s="10"/>
      <c r="D140" s="12">
        <v>2.6929172253433</v>
      </c>
      <c r="E140" s="13"/>
      <c r="F140" s="13"/>
      <c r="G140" s="13"/>
      <c r="H140" s="16"/>
    </row>
    <row r="141" spans="1:8">
      <c r="A141" s="94" t="s">
        <v>145</v>
      </c>
      <c r="B141" s="95"/>
      <c r="C141" s="98" t="s">
        <v>189</v>
      </c>
      <c r="D141" s="17">
        <v>2.6929172253433</v>
      </c>
      <c r="E141" s="13">
        <v>2</v>
      </c>
      <c r="F141" s="13" t="s">
        <v>179</v>
      </c>
      <c r="G141" s="17">
        <v>1.3464586126717</v>
      </c>
      <c r="H141" s="16"/>
    </row>
    <row r="142" spans="1:8">
      <c r="A142" s="100">
        <v>1</v>
      </c>
      <c r="B142" s="15" t="s">
        <v>168</v>
      </c>
      <c r="C142" s="98"/>
      <c r="D142" s="17">
        <v>0</v>
      </c>
      <c r="E142" s="13"/>
      <c r="F142" s="13"/>
      <c r="G142" s="13"/>
      <c r="H142" s="99" t="s">
        <v>190</v>
      </c>
    </row>
    <row r="143" spans="1:8">
      <c r="A143" s="98"/>
      <c r="B143" s="15" t="s">
        <v>169</v>
      </c>
      <c r="C143" s="98"/>
      <c r="D143" s="17">
        <v>0</v>
      </c>
      <c r="E143" s="13"/>
      <c r="F143" s="13"/>
      <c r="G143" s="13"/>
      <c r="H143" s="99"/>
    </row>
    <row r="144" spans="1:8">
      <c r="A144" s="98"/>
      <c r="B144" s="15" t="s">
        <v>170</v>
      </c>
      <c r="C144" s="98"/>
      <c r="D144" s="17">
        <v>0</v>
      </c>
      <c r="E144" s="13"/>
      <c r="F144" s="13"/>
      <c r="G144" s="13"/>
      <c r="H144" s="99"/>
    </row>
    <row r="145" spans="1:8">
      <c r="A145" s="98"/>
      <c r="B145" s="15" t="s">
        <v>171</v>
      </c>
      <c r="C145" s="98"/>
      <c r="D145" s="17">
        <v>2.6929172253433</v>
      </c>
      <c r="E145" s="13"/>
      <c r="F145" s="13"/>
      <c r="G145" s="13"/>
      <c r="H145" s="99"/>
    </row>
    <row r="146" spans="1:8" ht="24.6">
      <c r="A146" s="96" t="s">
        <v>148</v>
      </c>
      <c r="B146" s="93"/>
      <c r="C146" s="10"/>
      <c r="D146" s="12">
        <v>47.203623188405999</v>
      </c>
      <c r="E146" s="13"/>
      <c r="F146" s="13"/>
      <c r="G146" s="13"/>
      <c r="H146" s="16"/>
    </row>
    <row r="147" spans="1:8">
      <c r="A147" s="98" t="s">
        <v>197</v>
      </c>
      <c r="B147" s="15" t="s">
        <v>168</v>
      </c>
      <c r="C147" s="10"/>
      <c r="D147" s="12">
        <v>47.203623188405999</v>
      </c>
      <c r="E147" s="13"/>
      <c r="F147" s="13"/>
      <c r="G147" s="13"/>
      <c r="H147" s="16"/>
    </row>
    <row r="148" spans="1:8">
      <c r="A148" s="98"/>
      <c r="B148" s="15" t="s">
        <v>169</v>
      </c>
      <c r="C148" s="10"/>
      <c r="D148" s="12">
        <v>0</v>
      </c>
      <c r="E148" s="13"/>
      <c r="F148" s="13"/>
      <c r="G148" s="13"/>
      <c r="H148" s="16"/>
    </row>
    <row r="149" spans="1:8">
      <c r="A149" s="98"/>
      <c r="B149" s="15" t="s">
        <v>170</v>
      </c>
      <c r="C149" s="10"/>
      <c r="D149" s="12">
        <v>0</v>
      </c>
      <c r="E149" s="13"/>
      <c r="F149" s="13"/>
      <c r="G149" s="13"/>
      <c r="H149" s="16"/>
    </row>
    <row r="150" spans="1:8">
      <c r="A150" s="98"/>
      <c r="B150" s="15" t="s">
        <v>171</v>
      </c>
      <c r="C150" s="10"/>
      <c r="D150" s="12">
        <v>0</v>
      </c>
      <c r="E150" s="13"/>
      <c r="F150" s="13"/>
      <c r="G150" s="13"/>
      <c r="H150" s="16"/>
    </row>
    <row r="151" spans="1:8">
      <c r="A151" s="94" t="s">
        <v>48</v>
      </c>
      <c r="B151" s="95"/>
      <c r="C151" s="98" t="s">
        <v>192</v>
      </c>
      <c r="D151" s="17">
        <v>47.203623188405999</v>
      </c>
      <c r="E151" s="13">
        <v>3.0000000000000001E-5</v>
      </c>
      <c r="F151" s="13" t="s">
        <v>193</v>
      </c>
      <c r="G151" s="17">
        <v>1573454.1062802</v>
      </c>
      <c r="H151" s="16"/>
    </row>
    <row r="152" spans="1:8">
      <c r="A152" s="100">
        <v>1</v>
      </c>
      <c r="B152" s="15" t="s">
        <v>168</v>
      </c>
      <c r="C152" s="98"/>
      <c r="D152" s="17">
        <v>47.203623188405999</v>
      </c>
      <c r="E152" s="13"/>
      <c r="F152" s="13"/>
      <c r="G152" s="13"/>
      <c r="H152" s="99" t="s">
        <v>194</v>
      </c>
    </row>
    <row r="153" spans="1:8">
      <c r="A153" s="98"/>
      <c r="B153" s="15" t="s">
        <v>169</v>
      </c>
      <c r="C153" s="98"/>
      <c r="D153" s="17">
        <v>0</v>
      </c>
      <c r="E153" s="13"/>
      <c r="F153" s="13"/>
      <c r="G153" s="13"/>
      <c r="H153" s="99"/>
    </row>
    <row r="154" spans="1:8">
      <c r="A154" s="98"/>
      <c r="B154" s="15" t="s">
        <v>170</v>
      </c>
      <c r="C154" s="98"/>
      <c r="D154" s="17">
        <v>0</v>
      </c>
      <c r="E154" s="13"/>
      <c r="F154" s="13"/>
      <c r="G154" s="13"/>
      <c r="H154" s="99"/>
    </row>
    <row r="155" spans="1:8">
      <c r="A155" s="98"/>
      <c r="B155" s="15" t="s">
        <v>171</v>
      </c>
      <c r="C155" s="98"/>
      <c r="D155" s="17">
        <v>0</v>
      </c>
      <c r="E155" s="13"/>
      <c r="F155" s="13"/>
      <c r="G155" s="13"/>
      <c r="H155" s="99"/>
    </row>
    <row r="156" spans="1:8" ht="24.6">
      <c r="A156" s="96" t="s">
        <v>50</v>
      </c>
      <c r="B156" s="93"/>
      <c r="C156" s="10"/>
      <c r="D156" s="12">
        <v>11095.686678632001</v>
      </c>
      <c r="E156" s="13"/>
      <c r="F156" s="13"/>
      <c r="G156" s="13"/>
      <c r="H156" s="16"/>
    </row>
    <row r="157" spans="1:8">
      <c r="A157" s="98" t="s">
        <v>198</v>
      </c>
      <c r="B157" s="15" t="s">
        <v>168</v>
      </c>
      <c r="C157" s="10"/>
      <c r="D157" s="12">
        <v>1250.3752792830001</v>
      </c>
      <c r="E157" s="13"/>
      <c r="F157" s="13"/>
      <c r="G157" s="13"/>
      <c r="H157" s="16"/>
    </row>
    <row r="158" spans="1:8">
      <c r="A158" s="98"/>
      <c r="B158" s="15" t="s">
        <v>169</v>
      </c>
      <c r="C158" s="10"/>
      <c r="D158" s="12">
        <v>47.115210708622001</v>
      </c>
      <c r="E158" s="13"/>
      <c r="F158" s="13"/>
      <c r="G158" s="13"/>
      <c r="H158" s="16"/>
    </row>
    <row r="159" spans="1:8">
      <c r="A159" s="98"/>
      <c r="B159" s="15" t="s">
        <v>170</v>
      </c>
      <c r="C159" s="10"/>
      <c r="D159" s="12">
        <v>9798.1961886406007</v>
      </c>
      <c r="E159" s="13"/>
      <c r="F159" s="13"/>
      <c r="G159" s="13"/>
      <c r="H159" s="16"/>
    </row>
    <row r="160" spans="1:8">
      <c r="A160" s="98"/>
      <c r="B160" s="15" t="s">
        <v>171</v>
      </c>
      <c r="C160" s="10"/>
      <c r="D160" s="12">
        <v>0</v>
      </c>
      <c r="E160" s="13"/>
      <c r="F160" s="13"/>
      <c r="G160" s="13"/>
      <c r="H160" s="16"/>
    </row>
    <row r="161" spans="1:8">
      <c r="A161" s="94" t="s">
        <v>154</v>
      </c>
      <c r="B161" s="95"/>
      <c r="C161" s="98" t="s">
        <v>178</v>
      </c>
      <c r="D161" s="17">
        <v>11095.686678632001</v>
      </c>
      <c r="E161" s="13">
        <v>2</v>
      </c>
      <c r="F161" s="13" t="s">
        <v>179</v>
      </c>
      <c r="G161" s="17">
        <v>5547.8433393161004</v>
      </c>
      <c r="H161" s="16"/>
    </row>
    <row r="162" spans="1:8">
      <c r="A162" s="100">
        <v>1</v>
      </c>
      <c r="B162" s="15" t="s">
        <v>168</v>
      </c>
      <c r="C162" s="98"/>
      <c r="D162" s="17">
        <v>1250.3752792830001</v>
      </c>
      <c r="E162" s="13"/>
      <c r="F162" s="13"/>
      <c r="G162" s="13"/>
      <c r="H162" s="99" t="s">
        <v>180</v>
      </c>
    </row>
    <row r="163" spans="1:8">
      <c r="A163" s="98"/>
      <c r="B163" s="15" t="s">
        <v>169</v>
      </c>
      <c r="C163" s="98"/>
      <c r="D163" s="17">
        <v>47.115210708622001</v>
      </c>
      <c r="E163" s="13"/>
      <c r="F163" s="13"/>
      <c r="G163" s="13"/>
      <c r="H163" s="99"/>
    </row>
    <row r="164" spans="1:8">
      <c r="A164" s="98"/>
      <c r="B164" s="15" t="s">
        <v>170</v>
      </c>
      <c r="C164" s="98"/>
      <c r="D164" s="17">
        <v>9798.1961886406007</v>
      </c>
      <c r="E164" s="13"/>
      <c r="F164" s="13"/>
      <c r="G164" s="13"/>
      <c r="H164" s="99"/>
    </row>
    <row r="165" spans="1:8">
      <c r="A165" s="98"/>
      <c r="B165" s="15" t="s">
        <v>171</v>
      </c>
      <c r="C165" s="98"/>
      <c r="D165" s="17">
        <v>0</v>
      </c>
      <c r="E165" s="13"/>
      <c r="F165" s="13"/>
      <c r="G165" s="13"/>
      <c r="H165" s="99"/>
    </row>
    <row r="166" spans="1:8">
      <c r="A166" s="18"/>
      <c r="C166" s="18"/>
      <c r="D166" s="7"/>
      <c r="E166" s="7"/>
      <c r="F166" s="7"/>
      <c r="G166" s="7"/>
      <c r="H166" s="19"/>
    </row>
    <row r="168" spans="1:8">
      <c r="A168" s="97" t="s">
        <v>199</v>
      </c>
      <c r="B168" s="97"/>
      <c r="C168" s="97"/>
      <c r="D168" s="97"/>
      <c r="E168" s="97"/>
      <c r="F168" s="97"/>
      <c r="G168" s="97"/>
      <c r="H168" s="97"/>
    </row>
    <row r="169" spans="1:8">
      <c r="A169" s="97" t="s">
        <v>200</v>
      </c>
      <c r="B169" s="97"/>
      <c r="C169" s="97"/>
      <c r="D169" s="97"/>
      <c r="E169" s="97"/>
      <c r="F169" s="97"/>
      <c r="G169" s="97"/>
      <c r="H169" s="97"/>
    </row>
  </sheetData>
  <mergeCells count="97">
    <mergeCell ref="H122:H125"/>
    <mergeCell ref="H132:H135"/>
    <mergeCell ref="H142:H145"/>
    <mergeCell ref="H152:H155"/>
    <mergeCell ref="H162:H165"/>
    <mergeCell ref="C131:C135"/>
    <mergeCell ref="C141:C145"/>
    <mergeCell ref="C151:C155"/>
    <mergeCell ref="C161:C165"/>
    <mergeCell ref="H9:H12"/>
    <mergeCell ref="H19:H22"/>
    <mergeCell ref="H28:H31"/>
    <mergeCell ref="H37:H40"/>
    <mergeCell ref="H47:H50"/>
    <mergeCell ref="H56:H59"/>
    <mergeCell ref="H65:H68"/>
    <mergeCell ref="H75:H78"/>
    <mergeCell ref="H85:H88"/>
    <mergeCell ref="H94:H97"/>
    <mergeCell ref="H104:H107"/>
    <mergeCell ref="H113:H116"/>
    <mergeCell ref="A152:A155"/>
    <mergeCell ref="A157:A160"/>
    <mergeCell ref="A162:A165"/>
    <mergeCell ref="C8:C12"/>
    <mergeCell ref="C18:C22"/>
    <mergeCell ref="C27:C31"/>
    <mergeCell ref="C36:C40"/>
    <mergeCell ref="C46:C50"/>
    <mergeCell ref="C55:C59"/>
    <mergeCell ref="C64:C68"/>
    <mergeCell ref="C74:C78"/>
    <mergeCell ref="C84:C88"/>
    <mergeCell ref="C93:C97"/>
    <mergeCell ref="C103:C107"/>
    <mergeCell ref="C112:C116"/>
    <mergeCell ref="C121:C125"/>
    <mergeCell ref="A127:A130"/>
    <mergeCell ref="A132:A135"/>
    <mergeCell ref="A137:A140"/>
    <mergeCell ref="A142:A145"/>
    <mergeCell ref="A147:A150"/>
    <mergeCell ref="A94:A97"/>
    <mergeCell ref="A99:A102"/>
    <mergeCell ref="A104:A107"/>
    <mergeCell ref="A108:A111"/>
    <mergeCell ref="A113:A116"/>
    <mergeCell ref="A65:A68"/>
    <mergeCell ref="A70:A73"/>
    <mergeCell ref="A75:A78"/>
    <mergeCell ref="A80:A83"/>
    <mergeCell ref="A85:A88"/>
    <mergeCell ref="A156:B156"/>
    <mergeCell ref="A161:B161"/>
    <mergeCell ref="A168:H168"/>
    <mergeCell ref="A169:H169"/>
    <mergeCell ref="A4:A7"/>
    <mergeCell ref="A9:A12"/>
    <mergeCell ref="A14:A17"/>
    <mergeCell ref="A19:A22"/>
    <mergeCell ref="A23:A26"/>
    <mergeCell ref="A28:A31"/>
    <mergeCell ref="A32:A35"/>
    <mergeCell ref="A37:A40"/>
    <mergeCell ref="A42:A45"/>
    <mergeCell ref="A47:A50"/>
    <mergeCell ref="A51:A54"/>
    <mergeCell ref="A56:A59"/>
    <mergeCell ref="A131:B131"/>
    <mergeCell ref="A136:B136"/>
    <mergeCell ref="A141:B141"/>
    <mergeCell ref="A146:B146"/>
    <mergeCell ref="A151:B151"/>
    <mergeCell ref="A98:B98"/>
    <mergeCell ref="A103:B103"/>
    <mergeCell ref="A112:B112"/>
    <mergeCell ref="A121:B121"/>
    <mergeCell ref="A126:B126"/>
    <mergeCell ref="A117:A120"/>
    <mergeCell ref="A122:A125"/>
    <mergeCell ref="A69:B69"/>
    <mergeCell ref="A74:B74"/>
    <mergeCell ref="A79:B79"/>
    <mergeCell ref="A84:B84"/>
    <mergeCell ref="A93:B93"/>
    <mergeCell ref="A89:A92"/>
    <mergeCell ref="A36:B36"/>
    <mergeCell ref="A41:B41"/>
    <mergeCell ref="A46:B46"/>
    <mergeCell ref="A55:B55"/>
    <mergeCell ref="A64:B64"/>
    <mergeCell ref="A60:A63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1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201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202</v>
      </c>
      <c r="B3" s="2" t="s">
        <v>203</v>
      </c>
      <c r="C3" s="2" t="s">
        <v>204</v>
      </c>
      <c r="D3" s="2" t="s">
        <v>205</v>
      </c>
      <c r="E3" s="2" t="s">
        <v>206</v>
      </c>
      <c r="F3" s="2" t="s">
        <v>207</v>
      </c>
      <c r="G3" s="2" t="s">
        <v>208</v>
      </c>
      <c r="H3" s="2" t="s">
        <v>209</v>
      </c>
    </row>
    <row r="4" spans="1:8" ht="39" customHeight="1">
      <c r="A4" s="3" t="s">
        <v>210</v>
      </c>
      <c r="B4" s="4" t="s">
        <v>172</v>
      </c>
      <c r="C4" s="5">
        <v>1.72</v>
      </c>
      <c r="D4" s="5">
        <v>2598.2352780330002</v>
      </c>
      <c r="E4" s="4">
        <v>10</v>
      </c>
      <c r="F4" s="3" t="s">
        <v>210</v>
      </c>
      <c r="G4" s="5">
        <v>4468.9646782168002</v>
      </c>
      <c r="H4" s="6" t="s">
        <v>244</v>
      </c>
    </row>
    <row r="5" spans="1:8" ht="39" hidden="1" customHeight="1">
      <c r="A5" s="3" t="s">
        <v>211</v>
      </c>
      <c r="B5" s="4" t="s">
        <v>172</v>
      </c>
      <c r="C5" s="5">
        <v>6.6666666666667001E-3</v>
      </c>
      <c r="D5" s="5">
        <v>34488.969683926</v>
      </c>
      <c r="E5" s="4">
        <v>6</v>
      </c>
      <c r="F5" s="3" t="s">
        <v>211</v>
      </c>
      <c r="G5" s="5">
        <v>229.92646455951001</v>
      </c>
      <c r="H5" s="6"/>
    </row>
    <row r="6" spans="1:8" ht="39" customHeight="1">
      <c r="A6" s="3" t="s">
        <v>245</v>
      </c>
      <c r="B6" s="4" t="s">
        <v>172</v>
      </c>
      <c r="C6" s="5">
        <v>2.2549019607843002E-2</v>
      </c>
      <c r="D6" s="5">
        <v>1724.4134162502</v>
      </c>
      <c r="E6" s="4">
        <v>10</v>
      </c>
      <c r="F6" s="3" t="s">
        <v>245</v>
      </c>
      <c r="G6" s="5">
        <v>38.883831935053998</v>
      </c>
      <c r="H6" s="6" t="s">
        <v>246</v>
      </c>
    </row>
    <row r="7" spans="1:8" ht="39" hidden="1" customHeight="1">
      <c r="A7" s="3" t="s">
        <v>212</v>
      </c>
      <c r="B7" s="4" t="s">
        <v>179</v>
      </c>
      <c r="C7" s="5">
        <v>5</v>
      </c>
      <c r="D7" s="5">
        <v>826.33740497558995</v>
      </c>
      <c r="E7" s="4">
        <v>10</v>
      </c>
      <c r="F7" s="3" t="s">
        <v>212</v>
      </c>
      <c r="G7" s="5">
        <v>4131.6870248778996</v>
      </c>
      <c r="H7" s="6"/>
    </row>
    <row r="8" spans="1:8" ht="39" hidden="1" customHeight="1">
      <c r="A8" s="3" t="s">
        <v>213</v>
      </c>
      <c r="B8" s="4" t="s">
        <v>179</v>
      </c>
      <c r="C8" s="5">
        <v>5</v>
      </c>
      <c r="D8" s="5">
        <v>672.81914181661</v>
      </c>
      <c r="E8" s="4">
        <v>10</v>
      </c>
      <c r="F8" s="3" t="s">
        <v>213</v>
      </c>
      <c r="G8" s="5">
        <v>3364.0957090830998</v>
      </c>
      <c r="H8" s="6"/>
    </row>
    <row r="9" spans="1:8" ht="39" hidden="1" customHeight="1">
      <c r="A9" s="3" t="s">
        <v>214</v>
      </c>
      <c r="B9" s="4" t="s">
        <v>179</v>
      </c>
      <c r="C9" s="5">
        <v>10</v>
      </c>
      <c r="D9" s="5">
        <v>8.7615421164317002</v>
      </c>
      <c r="E9" s="4"/>
      <c r="F9" s="3" t="s">
        <v>214</v>
      </c>
      <c r="G9" s="5">
        <v>87.615421164316999</v>
      </c>
      <c r="H9" s="6"/>
    </row>
    <row r="10" spans="1:8" ht="39" hidden="1" customHeight="1">
      <c r="A10" s="3" t="s">
        <v>215</v>
      </c>
      <c r="B10" s="4" t="s">
        <v>179</v>
      </c>
      <c r="C10" s="5">
        <v>0.66666666666666996</v>
      </c>
      <c r="D10" s="5">
        <v>26.34516470849</v>
      </c>
      <c r="E10" s="4"/>
      <c r="F10" s="3" t="s">
        <v>215</v>
      </c>
      <c r="G10" s="5">
        <v>17.563443138993001</v>
      </c>
      <c r="H10" s="6"/>
    </row>
    <row r="11" spans="1:8" ht="39" hidden="1" customHeight="1">
      <c r="A11" s="3" t="s">
        <v>216</v>
      </c>
      <c r="B11" s="4" t="s">
        <v>179</v>
      </c>
      <c r="C11" s="5">
        <v>4.4444444444444002</v>
      </c>
      <c r="D11" s="5">
        <v>19.225895489928</v>
      </c>
      <c r="E11" s="4"/>
      <c r="F11" s="3" t="s">
        <v>216</v>
      </c>
      <c r="G11" s="5">
        <v>85.448424399679993</v>
      </c>
      <c r="H11" s="6"/>
    </row>
    <row r="12" spans="1:8" ht="39" hidden="1" customHeight="1">
      <c r="A12" s="3" t="s">
        <v>217</v>
      </c>
      <c r="B12" s="4" t="s">
        <v>179</v>
      </c>
      <c r="C12" s="5">
        <v>1.1111111111111001</v>
      </c>
      <c r="D12" s="5">
        <v>41.453615319184003</v>
      </c>
      <c r="E12" s="4"/>
      <c r="F12" s="3" t="s">
        <v>217</v>
      </c>
      <c r="G12" s="5">
        <v>46.059572576870998</v>
      </c>
      <c r="H12" s="6"/>
    </row>
    <row r="13" spans="1:8" ht="39" hidden="1" customHeight="1">
      <c r="A13" s="3" t="s">
        <v>218</v>
      </c>
      <c r="B13" s="4" t="s">
        <v>179</v>
      </c>
      <c r="C13" s="5">
        <v>0.22222222222221999</v>
      </c>
      <c r="D13" s="5">
        <v>42.550415643793997</v>
      </c>
      <c r="E13" s="4"/>
      <c r="F13" s="3" t="s">
        <v>218</v>
      </c>
      <c r="G13" s="5">
        <v>9.4556479208431004</v>
      </c>
      <c r="H13" s="6"/>
    </row>
    <row r="14" spans="1:8" ht="39" hidden="1" customHeight="1">
      <c r="A14" s="3" t="s">
        <v>219</v>
      </c>
      <c r="B14" s="4" t="s">
        <v>179</v>
      </c>
      <c r="C14" s="5">
        <v>5.5555555555555998</v>
      </c>
      <c r="D14" s="5">
        <v>4.0651665034173998</v>
      </c>
      <c r="E14" s="4"/>
      <c r="F14" s="3" t="s">
        <v>219</v>
      </c>
      <c r="G14" s="5">
        <v>22.584258352319001</v>
      </c>
      <c r="H14" s="6"/>
    </row>
    <row r="15" spans="1:8" ht="39" hidden="1" customHeight="1">
      <c r="A15" s="3" t="s">
        <v>220</v>
      </c>
      <c r="B15" s="4" t="s">
        <v>179</v>
      </c>
      <c r="C15" s="5">
        <v>0.22222222222221999</v>
      </c>
      <c r="D15" s="5">
        <v>124.10572748357001</v>
      </c>
      <c r="E15" s="4"/>
      <c r="F15" s="3" t="s">
        <v>220</v>
      </c>
      <c r="G15" s="5">
        <v>27.579050551904</v>
      </c>
      <c r="H15" s="6"/>
    </row>
    <row r="16" spans="1:8" ht="39" hidden="1" customHeight="1">
      <c r="A16" s="3" t="s">
        <v>221</v>
      </c>
      <c r="B16" s="4" t="s">
        <v>179</v>
      </c>
      <c r="C16" s="5">
        <v>1.3333333333333</v>
      </c>
      <c r="D16" s="5">
        <v>1.4763413330312001</v>
      </c>
      <c r="E16" s="4"/>
      <c r="F16" s="3" t="s">
        <v>221</v>
      </c>
      <c r="G16" s="5">
        <v>1.9684551107082999</v>
      </c>
      <c r="H16" s="6"/>
    </row>
    <row r="17" spans="1:8" ht="39" hidden="1" customHeight="1">
      <c r="A17" s="3" t="s">
        <v>222</v>
      </c>
      <c r="B17" s="4" t="s">
        <v>179</v>
      </c>
      <c r="C17" s="5">
        <v>0.66666666666666996</v>
      </c>
      <c r="D17" s="5">
        <v>1.3508732310739</v>
      </c>
      <c r="E17" s="4"/>
      <c r="F17" s="3" t="s">
        <v>222</v>
      </c>
      <c r="G17" s="5">
        <v>0.90058215404927</v>
      </c>
      <c r="H17" s="6"/>
    </row>
    <row r="18" spans="1:8" ht="39" customHeight="1">
      <c r="A18" s="3" t="s">
        <v>223</v>
      </c>
      <c r="B18" s="4" t="s">
        <v>179</v>
      </c>
      <c r="C18" s="5">
        <v>2</v>
      </c>
      <c r="D18" s="5">
        <v>4899.1002765904004</v>
      </c>
      <c r="E18" s="4" t="s">
        <v>224</v>
      </c>
      <c r="F18" s="3" t="s">
        <v>223</v>
      </c>
      <c r="G18" s="5">
        <v>9798.2005531808009</v>
      </c>
      <c r="H18" s="6" t="s">
        <v>247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5746.9596287920003</v>
      </c>
      <c r="E13" s="32">
        <v>2370.6041066733001</v>
      </c>
      <c r="F13" s="32">
        <v>0</v>
      </c>
      <c r="G13" s="32">
        <v>34.628306295526997</v>
      </c>
      <c r="H13" s="32">
        <v>8152.1920417608999</v>
      </c>
      <c r="J13" s="20"/>
    </row>
    <row r="14" spans="1:14">
      <c r="A14" s="2"/>
      <c r="B14" s="33"/>
      <c r="C14" s="33" t="s">
        <v>120</v>
      </c>
      <c r="D14" s="32">
        <v>5746.9596287920003</v>
      </c>
      <c r="E14" s="32">
        <v>2370.6041066733001</v>
      </c>
      <c r="F14" s="32">
        <v>0</v>
      </c>
      <c r="G14" s="32">
        <v>34.628306295526997</v>
      </c>
      <c r="H14" s="32">
        <v>8152.1920417608999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0</v>
      </c>
      <c r="E13" s="32">
        <v>0</v>
      </c>
      <c r="F13" s="32">
        <v>0</v>
      </c>
      <c r="G13" s="32">
        <v>34.628306295526997</v>
      </c>
      <c r="H13" s="32">
        <v>34.628306295526997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34.628306295526997</v>
      </c>
      <c r="H14" s="32">
        <v>34.628306295526997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92</v>
      </c>
      <c r="D13" s="32">
        <v>0</v>
      </c>
      <c r="E13" s="32">
        <v>0</v>
      </c>
      <c r="F13" s="32">
        <v>0</v>
      </c>
      <c r="G13" s="32">
        <v>417.86417235015</v>
      </c>
      <c r="H13" s="32">
        <v>417.86417235015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417.86417235015</v>
      </c>
      <c r="H14" s="32">
        <v>417.86417235015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B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172.27490763387999</v>
      </c>
      <c r="E13" s="32">
        <v>11.732158963071001</v>
      </c>
      <c r="F13" s="32">
        <v>0</v>
      </c>
      <c r="G13" s="32">
        <v>0</v>
      </c>
      <c r="H13" s="32">
        <v>184.00706659695001</v>
      </c>
      <c r="J13" s="20"/>
    </row>
    <row r="14" spans="1:14">
      <c r="A14" s="2"/>
      <c r="B14" s="33"/>
      <c r="C14" s="33" t="s">
        <v>120</v>
      </c>
      <c r="D14" s="32">
        <v>172.27490763387999</v>
      </c>
      <c r="E14" s="32">
        <v>11.732158963071001</v>
      </c>
      <c r="F14" s="32">
        <v>0</v>
      </c>
      <c r="G14" s="32">
        <v>0</v>
      </c>
      <c r="H14" s="32">
        <v>184.00706659695001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131</v>
      </c>
      <c r="D13" s="32">
        <v>0</v>
      </c>
      <c r="E13" s="32">
        <v>0</v>
      </c>
      <c r="F13" s="32">
        <v>0</v>
      </c>
      <c r="G13" s="32">
        <v>0.55950683579475002</v>
      </c>
      <c r="H13" s="32">
        <v>0.55950683579475002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0.55950683579475002</v>
      </c>
      <c r="H14" s="32">
        <v>0.55950683579475002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92</v>
      </c>
      <c r="D13" s="32">
        <v>0</v>
      </c>
      <c r="E13" s="32">
        <v>0</v>
      </c>
      <c r="F13" s="32">
        <v>0</v>
      </c>
      <c r="G13" s="32">
        <v>10.606263059791999</v>
      </c>
      <c r="H13" s="32">
        <v>10.606263059791999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10.606263059791999</v>
      </c>
      <c r="H14" s="32">
        <v>10.606263059791999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136</v>
      </c>
      <c r="D13" s="32">
        <v>340.07083468016998</v>
      </c>
      <c r="E13" s="32">
        <v>147.21590629658999</v>
      </c>
      <c r="F13" s="32">
        <v>7583.3966390525002</v>
      </c>
      <c r="G13" s="32">
        <v>0</v>
      </c>
      <c r="H13" s="32">
        <v>8070.6833800292998</v>
      </c>
      <c r="J13" s="20"/>
    </row>
    <row r="14" spans="1:14">
      <c r="A14" s="2"/>
      <c r="B14" s="33"/>
      <c r="C14" s="33" t="s">
        <v>120</v>
      </c>
      <c r="D14" s="32">
        <v>340.07083468016998</v>
      </c>
      <c r="E14" s="32">
        <v>147.21590629658999</v>
      </c>
      <c r="F14" s="32">
        <v>7583.3966390525002</v>
      </c>
      <c r="G14" s="32">
        <v>0</v>
      </c>
      <c r="H14" s="32">
        <v>8070.6833800292998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Сводка затрат</vt:lpstr>
      <vt:lpstr>ССР</vt:lpstr>
      <vt:lpstr>ОСР 6-02-01</vt:lpstr>
      <vt:lpstr>ОСР 6-09-01</vt:lpstr>
      <vt:lpstr>ОСР 6-12-01</vt:lpstr>
      <vt:lpstr>ОСР 27-02-01</vt:lpstr>
      <vt:lpstr>ОСР 27-09-01</vt:lpstr>
      <vt:lpstr>ОСР 27-12-01</vt:lpstr>
      <vt:lpstr>ОСР 322-02-01</vt:lpstr>
      <vt:lpstr>ОСР 322-09-01</vt:lpstr>
      <vt:lpstr>ОСР 322-12-01</vt:lpstr>
      <vt:lpstr>ОСР 1-02-01</vt:lpstr>
      <vt:lpstr>ОСР 1-09-01</vt:lpstr>
      <vt:lpstr>ОСР 1-12-01</vt:lpstr>
      <vt:lpstr>ОСР 556-02-01</vt:lpstr>
      <vt:lpstr>ОСР 556-12-01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4CA38AE148654F8C932A30562EEA1707_12</vt:lpwstr>
  </property>
  <property fmtid="{D5CDD505-2E9C-101B-9397-08002B2CF9AE}" pid="3" name="KSOProductBuildVer">
    <vt:lpwstr>1049-12.2.0.20795</vt:lpwstr>
  </property>
</Properties>
</file>